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4.1" sheetId="1" r:id="rId1"/>
  </sheets>
  <externalReferences>
    <externalReference r:id="rId4"/>
    <externalReference r:id="rId5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>'[2]DD &amp; SS of FOREx (2)'!$Y$1</definedName>
    <definedName name="_xlnm.Print_Area" localSheetId="0">'D 4.1'!$A$1:$S$85</definedName>
    <definedName name="Print_Area_MI" localSheetId="0">#REF!</definedName>
    <definedName name="Print_Area_MI">#REF!</definedName>
    <definedName name="Table_16" localSheetId="0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<sst xmlns="http://schemas.openxmlformats.org/spreadsheetml/2006/main" count="131" uniqueCount="75">
  <si>
    <t>Table D 4.1</t>
  </si>
  <si>
    <t xml:space="preserve">International Liquidity and Related Foreign Accounts </t>
  </si>
  <si>
    <t>(N' Million)</t>
  </si>
  <si>
    <t>M o n e t a r y  A u t h o r i t i e s F o r e i g n A s s e t s (Net)</t>
  </si>
  <si>
    <t>Monetary Authorities</t>
  </si>
  <si>
    <t xml:space="preserve">    I n t e r n a t i o n a l   R e s e r v e s  1/</t>
  </si>
  <si>
    <t>F o r e i g n  A s s e t s (Net)</t>
  </si>
  <si>
    <t xml:space="preserve">    Commercial  Banks</t>
  </si>
  <si>
    <t xml:space="preserve">    Merchant  Banks</t>
  </si>
  <si>
    <t>Special</t>
  </si>
  <si>
    <t>Reserve</t>
  </si>
  <si>
    <t xml:space="preserve">     Foreign Exchange</t>
  </si>
  <si>
    <t xml:space="preserve"> </t>
  </si>
  <si>
    <t>Foreign</t>
  </si>
  <si>
    <t>Gold</t>
  </si>
  <si>
    <t xml:space="preserve">Special </t>
  </si>
  <si>
    <t xml:space="preserve">Foreign Exchange </t>
  </si>
  <si>
    <t>Total</t>
  </si>
  <si>
    <t>Period</t>
  </si>
  <si>
    <t>Other</t>
  </si>
  <si>
    <t>Central Bank</t>
  </si>
  <si>
    <t xml:space="preserve">Other Public </t>
  </si>
  <si>
    <t>Total Public</t>
  </si>
  <si>
    <t>Assets</t>
  </si>
  <si>
    <t>Overall</t>
  </si>
  <si>
    <t>Drawing</t>
  </si>
  <si>
    <t>Position</t>
  </si>
  <si>
    <t>Fed. Govt.</t>
  </si>
  <si>
    <t>(1 to 5)</t>
  </si>
  <si>
    <t>Foreign Liabilities</t>
  </si>
  <si>
    <t xml:space="preserve">Sector Foreign </t>
  </si>
  <si>
    <t>Sector</t>
  </si>
  <si>
    <t>Liabi-</t>
  </si>
  <si>
    <t>Net</t>
  </si>
  <si>
    <t>Rights</t>
  </si>
  <si>
    <t>with I.M.F  2/</t>
  </si>
  <si>
    <t>Assets 3/</t>
  </si>
  <si>
    <t>(6+7-8)</t>
  </si>
  <si>
    <t>Exchange 4/</t>
  </si>
  <si>
    <t>(9+10)</t>
  </si>
  <si>
    <t>lities</t>
  </si>
  <si>
    <t>(12-13)</t>
  </si>
  <si>
    <t>(15-16)</t>
  </si>
  <si>
    <t>(11+14+17)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</si>
  <si>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</si>
  <si>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</si>
  <si>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</si>
  <si>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</si>
  <si>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</si>
  <si>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</si>
  <si>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</si>
  <si>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</si>
  <si>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</si>
  <si>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</si>
  <si>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 xml:space="preserve"> (11)</t>
  </si>
  <si>
    <t xml:space="preserve"> (12)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</si>
  <si>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</si>
  <si>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</si>
  <si>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</si>
  <si>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</si>
  <si>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</si>
  <si>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 xml:space="preserve"> (18)</t>
  </si>
  <si>
    <t>-</t>
  </si>
  <si>
    <t>Q1</t>
  </si>
  <si>
    <t>Q2</t>
  </si>
  <si>
    <t>Q3</t>
  </si>
  <si>
    <t>Q4</t>
  </si>
  <si>
    <t>Sources: Central Bank of Nigeria</t>
  </si>
  <si>
    <t>1/ International Reserves as defined by the International Monetary Fund, including foreign assets of the</t>
  </si>
  <si>
    <t xml:space="preserve"> commercial and Merchant Banks' figures have been combined from 2001 following the adoption of Universal Banking in Nigeria.</t>
  </si>
  <si>
    <t xml:space="preserve">2/ Prior to February 1977, part of Nigeria's reserve position with the fund, associated within, Nigeria's lending to </t>
  </si>
  <si>
    <t xml:space="preserve">Such assets were transferred to the Central Bank. Data reported here comprise both the Central Bank </t>
  </si>
  <si>
    <t xml:space="preserve"> 3/ Data related to attached assets </t>
  </si>
  <si>
    <t xml:space="preserve"> 4/ Comprise foreign exchange held by State and Local Governments, the NIDB and other development institutions. </t>
  </si>
  <si>
    <t xml:space="preserve"> 5/ Include IMF Oil facility which amounted respectively in 1978, 1979, 1980, 1981 to =N= 229.3 million, =N= 151.8 million,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</si>
</sst>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  <font>
      <b/>
      <sz val="11"/>
      <color rgb="FF33CC33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3" fillId="0" borderId="0">
      <alignment/>
      <protection/>
    </xf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80" applyFont="1">
      <alignment/>
      <protection/>
    </xf>
    <xf numFmtId="0" fontId="44" fillId="33" borderId="10" xfId="80" applyFont="1" applyFill="1" applyBorder="1">
      <alignment/>
      <protection/>
    </xf>
    <xf numFmtId="0" fontId="44" fillId="33" borderId="11" xfId="80" applyFont="1" applyFill="1" applyBorder="1">
      <alignment/>
      <protection/>
    </xf>
    <xf numFmtId="0" fontId="44" fillId="33" borderId="12" xfId="80" applyFont="1" applyFill="1" applyBorder="1">
      <alignment/>
      <protection/>
    </xf>
    <xf numFmtId="0" fontId="45" fillId="0" borderId="0" xfId="80" applyFont="1" applyBorder="1">
      <alignment/>
      <protection/>
    </xf>
    <xf numFmtId="0" fontId="45" fillId="0" borderId="0" xfId="80" applyFont="1">
      <alignment/>
      <protection/>
    </xf>
    <xf numFmtId="0" fontId="44" fillId="33" borderId="13" xfId="80" applyFont="1" applyFill="1" applyBorder="1">
      <alignment/>
      <protection/>
    </xf>
    <xf numFmtId="0" fontId="44" fillId="33" borderId="0" xfId="80" applyFont="1" applyFill="1" applyBorder="1">
      <alignment/>
      <protection/>
    </xf>
    <xf numFmtId="0" fontId="44" fillId="33" borderId="14" xfId="80" applyFont="1" applyFill="1" applyBorder="1">
      <alignment/>
      <protection/>
    </xf>
    <xf numFmtId="0" fontId="44" fillId="33" borderId="15" xfId="80" applyFont="1" applyFill="1" applyBorder="1" applyAlignment="1">
      <alignment/>
      <protection/>
    </xf>
    <xf numFmtId="0" fontId="44" fillId="33" borderId="16" xfId="80" applyFont="1" applyFill="1" applyBorder="1" applyAlignment="1">
      <alignment/>
      <protection/>
    </xf>
    <xf numFmtId="0" fontId="44" fillId="33" borderId="17" xfId="80" applyFont="1" applyFill="1" applyBorder="1" applyAlignment="1">
      <alignment/>
      <protection/>
    </xf>
    <xf numFmtId="0" fontId="44" fillId="33" borderId="18" xfId="80" applyFont="1" applyFill="1" applyBorder="1">
      <alignment/>
      <protection/>
    </xf>
    <xf numFmtId="0" fontId="44" fillId="33" borderId="15" xfId="80" applyFont="1" applyFill="1" applyBorder="1">
      <alignment/>
      <protection/>
    </xf>
    <xf numFmtId="0" fontId="44" fillId="33" borderId="0" xfId="80" applyFont="1" applyFill="1" applyBorder="1" applyAlignment="1">
      <alignment horizontal="right"/>
      <protection/>
    </xf>
    <xf numFmtId="0" fontId="44" fillId="33" borderId="14" xfId="80" applyFont="1" applyFill="1" applyBorder="1" applyAlignment="1">
      <alignment horizontal="right"/>
      <protection/>
    </xf>
    <xf numFmtId="0" fontId="44" fillId="33" borderId="19" xfId="80" applyFont="1" applyFill="1" applyBorder="1" applyAlignment="1">
      <alignment horizontal="center"/>
      <protection/>
    </xf>
    <xf numFmtId="0" fontId="44" fillId="33" borderId="20" xfId="80" applyFont="1" applyFill="1" applyBorder="1" applyAlignment="1">
      <alignment horizontal="right"/>
      <protection/>
    </xf>
    <xf numFmtId="0" fontId="44" fillId="33" borderId="21" xfId="80" applyFont="1" applyFill="1" applyBorder="1" applyAlignment="1">
      <alignment horizontal="right"/>
      <protection/>
    </xf>
    <xf numFmtId="0" fontId="44" fillId="33" borderId="13" xfId="80" applyFont="1" applyFill="1" applyBorder="1" applyAlignment="1">
      <alignment horizontal="center"/>
      <protection/>
    </xf>
    <xf numFmtId="0" fontId="44" fillId="33" borderId="0" xfId="80" applyFont="1" applyFill="1" applyBorder="1" applyAlignment="1">
      <alignment/>
      <protection/>
    </xf>
    <xf numFmtId="0" fontId="44" fillId="33" borderId="15" xfId="80" applyFont="1" applyFill="1" applyBorder="1" applyAlignment="1">
      <alignment horizontal="right"/>
      <protection/>
    </xf>
    <xf numFmtId="0" fontId="44" fillId="33" borderId="22" xfId="80" applyFont="1" applyFill="1" applyBorder="1">
      <alignment/>
      <protection/>
    </xf>
    <xf numFmtId="0" fontId="44" fillId="33" borderId="22" xfId="80" applyFont="1" applyFill="1" applyBorder="1" applyAlignment="1">
      <alignment horizontal="right"/>
      <protection/>
    </xf>
    <xf numFmtId="0" fontId="44" fillId="33" borderId="23" xfId="80" applyFont="1" applyFill="1" applyBorder="1" applyAlignment="1">
      <alignment horizontal="right"/>
      <protection/>
    </xf>
    <xf numFmtId="0" fontId="44" fillId="33" borderId="24" xfId="80" applyFont="1" applyFill="1" applyBorder="1" applyAlignment="1">
      <alignment horizontal="right"/>
      <protection/>
    </xf>
    <xf numFmtId="0" fontId="44" fillId="33" borderId="25" xfId="80" applyFont="1" applyFill="1" applyBorder="1" applyAlignment="1">
      <alignment horizontal="right"/>
      <protection/>
    </xf>
    <xf numFmtId="0" fontId="44" fillId="33" borderId="26" xfId="80" applyFont="1" applyFill="1" applyBorder="1" applyAlignment="1">
      <alignment horizontal="right"/>
      <protection/>
    </xf>
    <xf numFmtId="0" fontId="44" fillId="33" borderId="27" xfId="80" applyFont="1" applyFill="1" applyBorder="1" applyAlignment="1">
      <alignment horizontal="right"/>
      <protection/>
    </xf>
    <xf numFmtId="0" fontId="44" fillId="0" borderId="0" xfId="80" applyFont="1" applyBorder="1" applyAlignment="1">
      <alignment horizontal="right"/>
      <protection/>
    </xf>
    <xf numFmtId="0" fontId="44" fillId="0" borderId="0" xfId="80" applyFont="1" applyAlignment="1">
      <alignment horizontal="right"/>
      <protection/>
    </xf>
    <xf numFmtId="0" fontId="24" fillId="33" borderId="10" xfId="80" applyFont="1" applyFill="1" applyBorder="1" applyAlignment="1">
      <alignment horizontal="center"/>
      <protection/>
    </xf>
    <xf numFmtId="43" fontId="25" fillId="34" borderId="10" xfId="42" applyFont="1" applyFill="1" applyBorder="1" applyAlignment="1">
      <alignment/>
    </xf>
    <xf numFmtId="43" fontId="25" fillId="34" borderId="11" xfId="42" applyFont="1" applyFill="1" applyBorder="1" applyAlignment="1">
      <alignment/>
    </xf>
    <xf numFmtId="43" fontId="25" fillId="34" borderId="11" xfId="42" applyFont="1" applyFill="1" applyBorder="1" applyAlignment="1">
      <alignment horizontal="right"/>
    </xf>
    <xf numFmtId="43" fontId="25" fillId="34" borderId="12" xfId="42" applyFont="1" applyFill="1" applyBorder="1" applyAlignment="1">
      <alignment/>
    </xf>
    <xf numFmtId="43" fontId="25" fillId="34" borderId="11" xfId="80" applyNumberFormat="1" applyFont="1" applyFill="1" applyBorder="1">
      <alignment/>
      <protection/>
    </xf>
    <xf numFmtId="164" fontId="25" fillId="34" borderId="10" xfId="80" applyNumberFormat="1" applyFont="1" applyFill="1" applyBorder="1">
      <alignment/>
      <protection/>
    </xf>
    <xf numFmtId="164" fontId="25" fillId="34" borderId="11" xfId="80" applyNumberFormat="1" applyFont="1" applyFill="1" applyBorder="1">
      <alignment/>
      <protection/>
    </xf>
    <xf numFmtId="164" fontId="25" fillId="34" borderId="12" xfId="80" applyNumberFormat="1" applyFont="1" applyFill="1" applyBorder="1">
      <alignment/>
      <protection/>
    </xf>
    <xf numFmtId="0" fontId="25" fillId="0" borderId="0" xfId="80" applyFont="1" applyBorder="1">
      <alignment/>
      <protection/>
    </xf>
    <xf numFmtId="0" fontId="25" fillId="0" borderId="0" xfId="80" applyFont="1">
      <alignment/>
      <protection/>
    </xf>
    <xf numFmtId="0" fontId="24" fillId="33" borderId="13" xfId="80" applyFont="1" applyFill="1" applyBorder="1" applyAlignment="1">
      <alignment horizontal="center"/>
      <protection/>
    </xf>
    <xf numFmtId="164" fontId="25" fillId="34" borderId="13" xfId="50" applyNumberFormat="1" applyFont="1" applyFill="1" applyBorder="1" applyAlignment="1">
      <alignment horizontal="right"/>
    </xf>
    <xf numFmtId="43" fontId="25" fillId="34" borderId="0" xfId="42" applyFont="1" applyFill="1" applyBorder="1" applyAlignment="1">
      <alignment horizontal="right"/>
    </xf>
    <xf numFmtId="164" fontId="25" fillId="34" borderId="0" xfId="50" applyNumberFormat="1" applyFont="1" applyFill="1" applyBorder="1" applyAlignment="1">
      <alignment horizontal="right"/>
    </xf>
    <xf numFmtId="165" fontId="25" fillId="34" borderId="14" xfId="42" applyNumberFormat="1" applyFont="1" applyFill="1" applyBorder="1" applyAlignment="1">
      <alignment/>
    </xf>
    <xf numFmtId="165" fontId="25" fillId="34" borderId="0" xfId="80" applyNumberFormat="1" applyFont="1" applyFill="1" applyBorder="1">
      <alignment/>
      <protection/>
    </xf>
    <xf numFmtId="164" fontId="25" fillId="34" borderId="14" xfId="50" applyNumberFormat="1" applyFont="1" applyFill="1" applyBorder="1" applyAlignment="1">
      <alignment horizontal="right"/>
    </xf>
    <xf numFmtId="164" fontId="25" fillId="34" borderId="0" xfId="80" applyNumberFormat="1" applyFont="1" applyFill="1" applyBorder="1">
      <alignment/>
      <protection/>
    </xf>
    <xf numFmtId="43" fontId="25" fillId="34" borderId="0" xfId="42" applyFont="1" applyFill="1" applyBorder="1" applyAlignment="1">
      <alignment/>
    </xf>
    <xf numFmtId="164" fontId="25" fillId="34" borderId="14" xfId="80" applyNumberFormat="1" applyFont="1" applyFill="1" applyBorder="1">
      <alignment/>
      <protection/>
    </xf>
    <xf numFmtId="164" fontId="25" fillId="34" borderId="13" xfId="80" applyNumberFormat="1" applyFont="1" applyFill="1" applyBorder="1">
      <alignment/>
      <protection/>
    </xf>
    <xf numFmtId="164" fontId="25" fillId="34" borderId="0" xfId="50" applyNumberFormat="1" applyFont="1" applyFill="1" applyBorder="1" applyAlignment="1">
      <alignment/>
    </xf>
    <xf numFmtId="164" fontId="25" fillId="34" borderId="0" xfId="50" applyNumberFormat="1" applyFont="1" applyFill="1" applyBorder="1" applyAlignment="1">
      <alignment/>
    </xf>
    <xf numFmtId="165" fontId="25" fillId="34" borderId="0" xfId="50" applyNumberFormat="1" applyFont="1" applyFill="1" applyBorder="1" applyAlignment="1">
      <alignment horizontal="right"/>
    </xf>
    <xf numFmtId="43" fontId="25" fillId="34" borderId="0" xfId="50" applyFont="1" applyFill="1" applyBorder="1" applyAlignment="1">
      <alignment/>
    </xf>
    <xf numFmtId="43" fontId="25" fillId="34" borderId="14" xfId="42" applyFont="1" applyFill="1" applyBorder="1" applyAlignment="1">
      <alignment horizontal="right"/>
    </xf>
    <xf numFmtId="0" fontId="24" fillId="33" borderId="23" xfId="80" applyFont="1" applyFill="1" applyBorder="1" applyAlignment="1">
      <alignment horizontal="center"/>
      <protection/>
    </xf>
    <xf numFmtId="164" fontId="25" fillId="34" borderId="23" xfId="50" applyNumberFormat="1" applyFont="1" applyFill="1" applyBorder="1" applyAlignment="1">
      <alignment horizontal="right"/>
    </xf>
    <xf numFmtId="164" fontId="25" fillId="34" borderId="24" xfId="50" applyNumberFormat="1" applyFont="1" applyFill="1" applyBorder="1" applyAlignment="1">
      <alignment/>
    </xf>
    <xf numFmtId="43" fontId="25" fillId="34" borderId="24" xfId="42" applyFont="1" applyFill="1" applyBorder="1" applyAlignment="1">
      <alignment/>
    </xf>
    <xf numFmtId="164" fontId="25" fillId="34" borderId="25" xfId="50" applyNumberFormat="1" applyFont="1" applyFill="1" applyBorder="1" applyAlignment="1">
      <alignment horizontal="right"/>
    </xf>
    <xf numFmtId="43" fontId="25" fillId="34" borderId="24" xfId="42" applyFont="1" applyFill="1" applyBorder="1" applyAlignment="1">
      <alignment horizontal="right"/>
    </xf>
    <xf numFmtId="164" fontId="25" fillId="34" borderId="24" xfId="50" applyNumberFormat="1" applyFont="1" applyFill="1" applyBorder="1" applyAlignment="1">
      <alignment horizontal="right"/>
    </xf>
    <xf numFmtId="43" fontId="25" fillId="34" borderId="25" xfId="42" applyFont="1" applyFill="1" applyBorder="1" applyAlignment="1">
      <alignment horizontal="right"/>
    </xf>
    <xf numFmtId="0" fontId="46" fillId="0" borderId="0" xfId="80" applyFont="1">
      <alignment/>
      <protection/>
    </xf>
    <xf numFmtId="0" fontId="46" fillId="0" borderId="0" xfId="80" applyFont="1" applyBorder="1" applyAlignment="1">
      <alignment horizontal="left"/>
      <protection/>
    </xf>
    <xf numFmtId="0" fontId="46" fillId="0" borderId="0" xfId="50" applyNumberFormat="1" applyFont="1" applyBorder="1" applyAlignment="1">
      <alignment/>
    </xf>
    <xf numFmtId="0" fontId="46" fillId="0" borderId="0" xfId="50" applyNumberFormat="1" applyFont="1" applyBorder="1" applyAlignment="1">
      <alignment horizontal="right"/>
    </xf>
    <xf numFmtId="0" fontId="46" fillId="0" borderId="0" xfId="80" applyFont="1" applyBorder="1">
      <alignment/>
      <protection/>
    </xf>
    <xf numFmtId="0" fontId="46" fillId="0" borderId="0" xfId="80" applyFont="1" applyBorder="1" applyAlignment="1">
      <alignment/>
      <protection/>
    </xf>
    <xf numFmtId="0" fontId="44" fillId="33" borderId="15" xfId="80" applyFont="1" applyFill="1" applyBorder="1" applyAlignment="1">
      <alignment horizontal="center"/>
      <protection/>
    </xf>
    <xf numFmtId="0" fontId="44" fillId="33" borderId="22" xfId="80" applyFont="1" applyFill="1" applyBorder="1" applyAlignment="1">
      <alignment horizontal="center"/>
      <protection/>
    </xf>
    <xf numFmtId="0" fontId="44" fillId="33" borderId="28" xfId="80" applyFont="1" applyFill="1" applyBorder="1" applyAlignment="1">
      <alignment horizontal="center"/>
      <protection/>
    </xf>
    <xf numFmtId="0" fontId="47" fillId="0" borderId="0" xfId="77" applyFont="1" applyBorder="1" applyAlignment="1">
      <alignment horizontal="center"/>
      <protection/>
    </xf>
    <xf numFmtId="0" fontId="44" fillId="33" borderId="11" xfId="80" applyFont="1" applyFill="1" applyBorder="1" applyAlignment="1">
      <alignment horizontal="center"/>
      <protection/>
    </xf>
    <xf numFmtId="0" fontId="44" fillId="33" borderId="12" xfId="80" applyFont="1" applyFill="1" applyBorder="1" applyAlignment="1">
      <alignment horizontal="center"/>
      <protection/>
    </xf>
    <xf numFmtId="0" fontId="44" fillId="33" borderId="0" xfId="80" applyFont="1" applyFill="1" applyBorder="1" applyAlignment="1">
      <alignment horizontal="center"/>
      <protection/>
    </xf>
    <xf numFmtId="0" fontId="44" fillId="33" borderId="14" xfId="80" applyFont="1" applyFill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5"/>
  <sheetViews>
    <sheetView tabSelected="1" view="pageBreakPreview" zoomScale="70" zoomScaleNormal="75" zoomScaleSheetLayoutView="70" zoomScalePageLayoutView="0" workbookViewId="0" topLeftCell="A1">
      <selection activeCell="F28" sqref="F28"/>
    </sheetView>
  </sheetViews>
  <sheetFormatPr defaultColWidth="9.140625" defaultRowHeight="15"/>
  <cols>
    <col min="1" max="1" width="16.28125" style="42" customWidth="1"/>
    <col min="2" max="2" width="16.421875" style="42" customWidth="1"/>
    <col min="3" max="3" width="17.00390625" style="42" customWidth="1"/>
    <col min="4" max="4" width="19.28125" style="42" customWidth="1"/>
    <col min="5" max="5" width="20.8515625" style="42" bestFit="1" customWidth="1"/>
    <col min="6" max="6" width="16.7109375" style="42" bestFit="1" customWidth="1"/>
    <col min="7" max="7" width="20.57421875" style="42" customWidth="1"/>
    <col min="8" max="8" width="20.421875" style="42" customWidth="1"/>
    <col min="9" max="9" width="22.00390625" style="42" customWidth="1"/>
    <col min="10" max="10" width="18.00390625" style="42" customWidth="1"/>
    <col min="11" max="11" width="22.57421875" style="42" customWidth="1"/>
    <col min="12" max="12" width="19.140625" style="42" bestFit="1" customWidth="1"/>
    <col min="13" max="13" width="16.140625" style="42" customWidth="1"/>
    <col min="14" max="14" width="17.8515625" style="42" customWidth="1"/>
    <col min="15" max="15" width="16.00390625" style="42" customWidth="1"/>
    <col min="16" max="16" width="17.140625" style="42" customWidth="1"/>
    <col min="17" max="17" width="12.7109375" style="42" customWidth="1"/>
    <col min="18" max="18" width="15.7109375" style="42" customWidth="1"/>
    <col min="19" max="19" width="21.140625" style="42" customWidth="1"/>
    <col min="20" max="16384" width="9.140625" style="42" customWidth="1"/>
  </cols>
  <sheetData>
    <row r="2" spans="1:19" s="1" customFormat="1" ht="14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1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1" customFormat="1" ht="15" thickBo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0" s="6" customFormat="1" ht="14.25">
      <c r="A5" s="2"/>
      <c r="B5" s="77" t="s">
        <v>3</v>
      </c>
      <c r="C5" s="77"/>
      <c r="D5" s="77"/>
      <c r="E5" s="77"/>
      <c r="F5" s="77"/>
      <c r="G5" s="78"/>
      <c r="H5" s="77" t="s">
        <v>4</v>
      </c>
      <c r="I5" s="77"/>
      <c r="J5" s="3"/>
      <c r="K5" s="3"/>
      <c r="L5" s="4"/>
      <c r="M5" s="3"/>
      <c r="N5" s="3"/>
      <c r="O5" s="3"/>
      <c r="P5" s="3"/>
      <c r="Q5" s="3"/>
      <c r="R5" s="3"/>
      <c r="S5" s="4"/>
      <c r="T5" s="5"/>
    </row>
    <row r="6" spans="1:20" s="6" customFormat="1" ht="14.25">
      <c r="A6" s="7"/>
      <c r="B6" s="79" t="s">
        <v>5</v>
      </c>
      <c r="C6" s="79"/>
      <c r="D6" s="79"/>
      <c r="E6" s="79"/>
      <c r="F6" s="79"/>
      <c r="G6" s="80"/>
      <c r="H6" s="79" t="s">
        <v>6</v>
      </c>
      <c r="I6" s="79"/>
      <c r="J6" s="8"/>
      <c r="K6" s="8"/>
      <c r="L6" s="9"/>
      <c r="M6" s="10" t="s">
        <v>7</v>
      </c>
      <c r="N6" s="10"/>
      <c r="O6" s="11"/>
      <c r="P6" s="12" t="s">
        <v>8</v>
      </c>
      <c r="Q6" s="10"/>
      <c r="R6" s="10"/>
      <c r="S6" s="9"/>
      <c r="T6" s="5"/>
    </row>
    <row r="7" spans="1:20" s="6" customFormat="1" ht="14.25">
      <c r="A7" s="7"/>
      <c r="B7" s="73"/>
      <c r="C7" s="73" t="s">
        <v>9</v>
      </c>
      <c r="D7" s="73" t="s">
        <v>10</v>
      </c>
      <c r="E7" s="73" t="s">
        <v>11</v>
      </c>
      <c r="F7" s="73"/>
      <c r="G7" s="74"/>
      <c r="H7" s="14" t="s">
        <v>12</v>
      </c>
      <c r="I7" s="14"/>
      <c r="J7" s="14" t="s">
        <v>12</v>
      </c>
      <c r="K7" s="8"/>
      <c r="L7" s="9"/>
      <c r="M7" s="15"/>
      <c r="N7" s="15"/>
      <c r="O7" s="15" t="s">
        <v>13</v>
      </c>
      <c r="P7" s="15"/>
      <c r="Q7" s="15"/>
      <c r="R7" s="15" t="s">
        <v>13</v>
      </c>
      <c r="S7" s="16" t="s">
        <v>12</v>
      </c>
      <c r="T7" s="5"/>
    </row>
    <row r="8" spans="1:20" s="6" customFormat="1" ht="14.25">
      <c r="A8" s="17"/>
      <c r="B8" s="18" t="s">
        <v>14</v>
      </c>
      <c r="C8" s="18" t="s">
        <v>15</v>
      </c>
      <c r="D8" s="18" t="s">
        <v>10</v>
      </c>
      <c r="E8" s="75" t="s">
        <v>16</v>
      </c>
      <c r="F8" s="75"/>
      <c r="G8" s="19" t="s">
        <v>17</v>
      </c>
      <c r="H8" s="18" t="s">
        <v>19</v>
      </c>
      <c r="I8" s="18" t="s">
        <v>20</v>
      </c>
      <c r="J8" s="18"/>
      <c r="K8" s="18" t="s">
        <v>21</v>
      </c>
      <c r="L8" s="19" t="s">
        <v>22</v>
      </c>
      <c r="M8" s="15"/>
      <c r="N8" s="15" t="s">
        <v>13</v>
      </c>
      <c r="O8" s="15" t="s">
        <v>23</v>
      </c>
      <c r="P8" s="15"/>
      <c r="Q8" s="15" t="s">
        <v>13</v>
      </c>
      <c r="R8" s="15" t="s">
        <v>23</v>
      </c>
      <c r="S8" s="16" t="s">
        <v>24</v>
      </c>
      <c r="T8" s="5"/>
    </row>
    <row r="9" spans="1:20" s="6" customFormat="1" ht="14.25">
      <c r="A9" s="20"/>
      <c r="B9" s="21"/>
      <c r="C9" s="15" t="s">
        <v>25</v>
      </c>
      <c r="D9" s="15" t="s">
        <v>26</v>
      </c>
      <c r="E9" s="15" t="s">
        <v>20</v>
      </c>
      <c r="F9" s="15" t="s">
        <v>27</v>
      </c>
      <c r="G9" s="16" t="s">
        <v>28</v>
      </c>
      <c r="H9" s="15" t="s">
        <v>20</v>
      </c>
      <c r="I9" s="15" t="s">
        <v>29</v>
      </c>
      <c r="J9" s="15" t="s">
        <v>17</v>
      </c>
      <c r="K9" s="15" t="s">
        <v>30</v>
      </c>
      <c r="L9" s="16" t="s">
        <v>31</v>
      </c>
      <c r="M9" s="15" t="s">
        <v>13</v>
      </c>
      <c r="N9" s="15" t="s">
        <v>32</v>
      </c>
      <c r="O9" s="15" t="s">
        <v>33</v>
      </c>
      <c r="P9" s="15" t="s">
        <v>13</v>
      </c>
      <c r="Q9" s="15" t="s">
        <v>32</v>
      </c>
      <c r="R9" s="15" t="s">
        <v>33</v>
      </c>
      <c r="S9" s="16" t="s">
        <v>26</v>
      </c>
      <c r="T9" s="5"/>
    </row>
    <row r="10" spans="1:20" s="6" customFormat="1" ht="14.25">
      <c r="A10" s="13" t="s">
        <v>18</v>
      </c>
      <c r="B10" s="10"/>
      <c r="C10" s="22" t="s">
        <v>34</v>
      </c>
      <c r="D10" s="22" t="s">
        <v>35</v>
      </c>
      <c r="E10" s="14"/>
      <c r="F10" s="14"/>
      <c r="G10" s="23"/>
      <c r="H10" s="22" t="s">
        <v>36</v>
      </c>
      <c r="I10" s="22" t="s">
        <v>13</v>
      </c>
      <c r="J10" s="22" t="s">
        <v>37</v>
      </c>
      <c r="K10" s="22" t="s">
        <v>38</v>
      </c>
      <c r="L10" s="24" t="s">
        <v>39</v>
      </c>
      <c r="M10" s="22" t="s">
        <v>23</v>
      </c>
      <c r="N10" s="22" t="s">
        <v>40</v>
      </c>
      <c r="O10" s="22" t="s">
        <v>41</v>
      </c>
      <c r="P10" s="22" t="s">
        <v>23</v>
      </c>
      <c r="Q10" s="22" t="s">
        <v>40</v>
      </c>
      <c r="R10" s="22" t="s">
        <v>42</v>
      </c>
      <c r="S10" s="24" t="s">
        <v>43</v>
      </c>
      <c r="T10" s="5"/>
    </row>
    <row r="11" spans="1:20" s="31" customFormat="1" ht="15" thickBot="1">
      <c r="A11" s="25"/>
      <c r="B11" s="26" t="s">
        <v>44</v>
      </c>
      <c r="C11" s="26" t="s">
        <v>45</v>
      </c>
      <c r="D11" s="26" t="s">
        <v>46</v>
      </c>
      <c r="E11" s="26" t="s">
        <v>47</v>
      </c>
      <c r="F11" s="26" t="s">
        <v>48</v>
      </c>
      <c r="G11" s="27" t="s">
        <v>49</v>
      </c>
      <c r="H11" s="28" t="s">
        <v>50</v>
      </c>
      <c r="I11" s="28" t="s">
        <v>51</v>
      </c>
      <c r="J11" s="28" t="s">
        <v>52</v>
      </c>
      <c r="K11" s="28" t="s">
        <v>53</v>
      </c>
      <c r="L11" s="29" t="s">
        <v>54</v>
      </c>
      <c r="M11" s="28" t="s">
        <v>55</v>
      </c>
      <c r="N11" s="28" t="s">
        <v>56</v>
      </c>
      <c r="O11" s="28" t="s">
        <v>57</v>
      </c>
      <c r="P11" s="28" t="s">
        <v>58</v>
      </c>
      <c r="Q11" s="28" t="s">
        <v>59</v>
      </c>
      <c r="R11" s="28" t="s">
        <v>60</v>
      </c>
      <c r="S11" s="29" t="s">
        <v>61</v>
      </c>
      <c r="T11" s="30"/>
    </row>
    <row r="12" spans="1:20" ht="18" customHeight="1">
      <c r="A12" s="32">
        <v>1960</v>
      </c>
      <c r="B12" s="33">
        <v>0</v>
      </c>
      <c r="C12" s="34">
        <v>0</v>
      </c>
      <c r="D12" s="34">
        <v>0</v>
      </c>
      <c r="E12" s="35">
        <v>0</v>
      </c>
      <c r="F12" s="34">
        <v>0</v>
      </c>
      <c r="G12" s="36">
        <v>0</v>
      </c>
      <c r="H12" s="35">
        <v>0</v>
      </c>
      <c r="I12" s="34">
        <v>0</v>
      </c>
      <c r="J12" s="37">
        <v>0</v>
      </c>
      <c r="K12" s="35">
        <v>0</v>
      </c>
      <c r="L12" s="36">
        <v>0</v>
      </c>
      <c r="M12" s="38">
        <v>43</v>
      </c>
      <c r="N12" s="39">
        <v>0</v>
      </c>
      <c r="O12" s="39">
        <v>43</v>
      </c>
      <c r="P12" s="35">
        <v>0</v>
      </c>
      <c r="Q12" s="35">
        <v>0</v>
      </c>
      <c r="R12" s="34">
        <v>0</v>
      </c>
      <c r="S12" s="40">
        <v>43</v>
      </c>
      <c r="T12" s="41"/>
    </row>
    <row r="13" spans="1:20" ht="18" customHeight="1">
      <c r="A13" s="43">
        <v>1961</v>
      </c>
      <c r="B13" s="44">
        <v>14.2</v>
      </c>
      <c r="C13" s="45">
        <v>0</v>
      </c>
      <c r="D13" s="45">
        <v>0</v>
      </c>
      <c r="E13" s="46">
        <v>155.2</v>
      </c>
      <c r="F13" s="45">
        <v>0</v>
      </c>
      <c r="G13" s="47">
        <v>169.39999999999998</v>
      </c>
      <c r="H13" s="45">
        <v>0</v>
      </c>
      <c r="I13" s="45">
        <v>0</v>
      </c>
      <c r="J13" s="48">
        <v>169.39999999999998</v>
      </c>
      <c r="K13" s="45">
        <v>0</v>
      </c>
      <c r="L13" s="49">
        <v>169.39999999999998</v>
      </c>
      <c r="M13" s="44">
        <v>73.1</v>
      </c>
      <c r="N13" s="46">
        <v>48</v>
      </c>
      <c r="O13" s="50">
        <v>25.099999999999994</v>
      </c>
      <c r="P13" s="45">
        <v>0</v>
      </c>
      <c r="Q13" s="45">
        <v>0</v>
      </c>
      <c r="R13" s="51">
        <v>0</v>
      </c>
      <c r="S13" s="52">
        <v>194.49999999999997</v>
      </c>
      <c r="T13" s="41"/>
    </row>
    <row r="14" spans="1:20" ht="18" customHeight="1">
      <c r="A14" s="43">
        <v>1962</v>
      </c>
      <c r="B14" s="44">
        <v>14.2</v>
      </c>
      <c r="C14" s="45">
        <v>0</v>
      </c>
      <c r="D14" s="45">
        <v>0</v>
      </c>
      <c r="E14" s="46">
        <v>137.4</v>
      </c>
      <c r="F14" s="45">
        <v>0</v>
      </c>
      <c r="G14" s="47">
        <v>151.6</v>
      </c>
      <c r="H14" s="45">
        <v>0</v>
      </c>
      <c r="I14" s="45">
        <v>0</v>
      </c>
      <c r="J14" s="48">
        <v>151.6</v>
      </c>
      <c r="K14" s="45">
        <v>0</v>
      </c>
      <c r="L14" s="49">
        <v>151.6</v>
      </c>
      <c r="M14" s="44">
        <v>43.3</v>
      </c>
      <c r="N14" s="46">
        <v>60.9</v>
      </c>
      <c r="O14" s="50">
        <v>-17.6</v>
      </c>
      <c r="P14" s="45">
        <v>0</v>
      </c>
      <c r="Q14" s="45">
        <v>0</v>
      </c>
      <c r="R14" s="51">
        <v>0</v>
      </c>
      <c r="S14" s="52">
        <v>134</v>
      </c>
      <c r="T14" s="41"/>
    </row>
    <row r="15" spans="1:20" ht="18" customHeight="1">
      <c r="A15" s="43">
        <v>1963</v>
      </c>
      <c r="B15" s="44">
        <v>14.2</v>
      </c>
      <c r="C15" s="45">
        <v>0</v>
      </c>
      <c r="D15" s="45">
        <v>3.5715</v>
      </c>
      <c r="E15" s="46">
        <v>139.1</v>
      </c>
      <c r="F15" s="45">
        <v>0</v>
      </c>
      <c r="G15" s="47">
        <v>156.8715</v>
      </c>
      <c r="H15" s="45">
        <v>0</v>
      </c>
      <c r="I15" s="45">
        <v>0</v>
      </c>
      <c r="J15" s="48">
        <v>156.8715</v>
      </c>
      <c r="K15" s="45">
        <v>0</v>
      </c>
      <c r="L15" s="49">
        <v>156.8715</v>
      </c>
      <c r="M15" s="44">
        <v>53.3</v>
      </c>
      <c r="N15" s="46">
        <v>40.2</v>
      </c>
      <c r="O15" s="50">
        <v>13.099999999999994</v>
      </c>
      <c r="P15" s="45">
        <v>0</v>
      </c>
      <c r="Q15" s="45">
        <v>0</v>
      </c>
      <c r="R15" s="51">
        <v>0</v>
      </c>
      <c r="S15" s="52">
        <v>169.9715</v>
      </c>
      <c r="T15" s="41"/>
    </row>
    <row r="16" spans="1:20" ht="18" customHeight="1">
      <c r="A16" s="43">
        <v>1964</v>
      </c>
      <c r="B16" s="44">
        <v>14.2</v>
      </c>
      <c r="C16" s="45">
        <v>0</v>
      </c>
      <c r="D16" s="45">
        <v>3.5715</v>
      </c>
      <c r="E16" s="46">
        <v>114.9</v>
      </c>
      <c r="F16" s="45">
        <v>0</v>
      </c>
      <c r="G16" s="47">
        <v>132.6715</v>
      </c>
      <c r="H16" s="45">
        <v>0</v>
      </c>
      <c r="I16" s="46">
        <v>0.4</v>
      </c>
      <c r="J16" s="48">
        <v>132.2715</v>
      </c>
      <c r="K16" s="45">
        <v>0</v>
      </c>
      <c r="L16" s="49">
        <v>132.2715</v>
      </c>
      <c r="M16" s="44">
        <v>34.1</v>
      </c>
      <c r="N16" s="46">
        <v>48.5</v>
      </c>
      <c r="O16" s="50">
        <v>-14.399999999999999</v>
      </c>
      <c r="P16" s="45">
        <v>0</v>
      </c>
      <c r="Q16" s="45">
        <v>0</v>
      </c>
      <c r="R16" s="51">
        <v>0</v>
      </c>
      <c r="S16" s="52">
        <v>117.8715</v>
      </c>
      <c r="T16" s="41"/>
    </row>
    <row r="17" spans="1:20" ht="18" customHeight="1">
      <c r="A17" s="43">
        <v>1965</v>
      </c>
      <c r="B17" s="44">
        <v>14.2</v>
      </c>
      <c r="C17" s="45">
        <v>0</v>
      </c>
      <c r="D17" s="45">
        <v>3.5715</v>
      </c>
      <c r="E17" s="46">
        <v>140.8</v>
      </c>
      <c r="F17" s="45">
        <v>0</v>
      </c>
      <c r="G17" s="47">
        <v>158.57150000000001</v>
      </c>
      <c r="H17" s="45">
        <v>0</v>
      </c>
      <c r="I17" s="46">
        <v>0.4</v>
      </c>
      <c r="J17" s="48">
        <v>158.1715</v>
      </c>
      <c r="K17" s="45">
        <v>0</v>
      </c>
      <c r="L17" s="49">
        <v>158.1715</v>
      </c>
      <c r="M17" s="44">
        <v>42.2</v>
      </c>
      <c r="N17" s="46">
        <v>63.8</v>
      </c>
      <c r="O17" s="50">
        <v>-21.599999999999994</v>
      </c>
      <c r="P17" s="45">
        <v>0</v>
      </c>
      <c r="Q17" s="45">
        <v>0</v>
      </c>
      <c r="R17" s="51">
        <v>0</v>
      </c>
      <c r="S17" s="52">
        <v>136.57150000000001</v>
      </c>
      <c r="T17" s="41"/>
    </row>
    <row r="18" spans="1:20" ht="18" customHeight="1">
      <c r="A18" s="43">
        <v>1966</v>
      </c>
      <c r="B18" s="44">
        <v>14.2</v>
      </c>
      <c r="C18" s="45">
        <v>0</v>
      </c>
      <c r="D18" s="45">
        <v>5.7144</v>
      </c>
      <c r="E18" s="46">
        <v>151.1</v>
      </c>
      <c r="F18" s="45">
        <v>0</v>
      </c>
      <c r="G18" s="47">
        <v>171.0144</v>
      </c>
      <c r="H18" s="45">
        <v>0</v>
      </c>
      <c r="I18" s="46">
        <v>0.5</v>
      </c>
      <c r="J18" s="48">
        <v>170.5144</v>
      </c>
      <c r="K18" s="45">
        <v>0</v>
      </c>
      <c r="L18" s="49">
        <v>170.5144</v>
      </c>
      <c r="M18" s="44">
        <v>49.1</v>
      </c>
      <c r="N18" s="46">
        <v>52.4</v>
      </c>
      <c r="O18" s="50">
        <v>-3.299999999999997</v>
      </c>
      <c r="P18" s="45">
        <v>0</v>
      </c>
      <c r="Q18" s="45">
        <v>0</v>
      </c>
      <c r="R18" s="51">
        <v>0</v>
      </c>
      <c r="S18" s="52">
        <v>167.2144</v>
      </c>
      <c r="T18" s="41"/>
    </row>
    <row r="19" spans="1:20" ht="18" customHeight="1">
      <c r="A19" s="43">
        <v>1967</v>
      </c>
      <c r="B19" s="44">
        <v>14.2</v>
      </c>
      <c r="C19" s="45">
        <v>0</v>
      </c>
      <c r="D19" s="45">
        <v>5.7144</v>
      </c>
      <c r="E19" s="46">
        <v>128.5</v>
      </c>
      <c r="F19" s="45">
        <v>0</v>
      </c>
      <c r="G19" s="47">
        <v>148.4144</v>
      </c>
      <c r="H19" s="45">
        <v>0</v>
      </c>
      <c r="I19" s="46">
        <v>0.5</v>
      </c>
      <c r="J19" s="48">
        <v>147.9144</v>
      </c>
      <c r="K19" s="45">
        <v>0</v>
      </c>
      <c r="L19" s="49">
        <v>147.9144</v>
      </c>
      <c r="M19" s="44">
        <v>29.8</v>
      </c>
      <c r="N19" s="46">
        <v>64.8</v>
      </c>
      <c r="O19" s="50">
        <v>-35</v>
      </c>
      <c r="P19" s="45">
        <v>0</v>
      </c>
      <c r="Q19" s="45">
        <v>0</v>
      </c>
      <c r="R19" s="51">
        <v>0</v>
      </c>
      <c r="S19" s="52">
        <v>112.9144</v>
      </c>
      <c r="T19" s="41"/>
    </row>
    <row r="20" spans="1:20" ht="18" customHeight="1">
      <c r="A20" s="43">
        <v>1968</v>
      </c>
      <c r="B20" s="44">
        <v>14.2</v>
      </c>
      <c r="C20" s="45">
        <v>0</v>
      </c>
      <c r="D20" s="45">
        <v>7.8573</v>
      </c>
      <c r="E20" s="46">
        <v>58.1</v>
      </c>
      <c r="F20" s="45">
        <v>0</v>
      </c>
      <c r="G20" s="47">
        <v>80.15729999999999</v>
      </c>
      <c r="H20" s="45">
        <v>0</v>
      </c>
      <c r="I20" s="46">
        <v>7.7</v>
      </c>
      <c r="J20" s="48">
        <v>72.45729999999999</v>
      </c>
      <c r="K20" s="45">
        <v>0</v>
      </c>
      <c r="L20" s="49">
        <v>72.45729999999999</v>
      </c>
      <c r="M20" s="44">
        <v>3</v>
      </c>
      <c r="N20" s="46">
        <v>7.1</v>
      </c>
      <c r="O20" s="50">
        <v>-4.1</v>
      </c>
      <c r="P20" s="45">
        <v>0</v>
      </c>
      <c r="Q20" s="45">
        <v>0</v>
      </c>
      <c r="R20" s="51">
        <v>0</v>
      </c>
      <c r="S20" s="52">
        <v>68.3573</v>
      </c>
      <c r="T20" s="41"/>
    </row>
    <row r="21" spans="1:20" ht="18" customHeight="1">
      <c r="A21" s="43">
        <v>1969</v>
      </c>
      <c r="B21" s="44">
        <v>14.2</v>
      </c>
      <c r="C21" s="45">
        <v>0</v>
      </c>
      <c r="D21" s="45">
        <v>7.8573</v>
      </c>
      <c r="E21" s="46">
        <v>61.8</v>
      </c>
      <c r="F21" s="45">
        <v>0</v>
      </c>
      <c r="G21" s="47">
        <v>83.8573</v>
      </c>
      <c r="H21" s="45">
        <v>0</v>
      </c>
      <c r="I21" s="46">
        <v>5.3</v>
      </c>
      <c r="J21" s="48">
        <v>78.5573</v>
      </c>
      <c r="K21" s="45">
        <v>0</v>
      </c>
      <c r="L21" s="49">
        <v>78.5573</v>
      </c>
      <c r="M21" s="44">
        <v>5.7</v>
      </c>
      <c r="N21" s="46">
        <v>5.8</v>
      </c>
      <c r="O21" s="50">
        <v>-0.09999999999999964</v>
      </c>
      <c r="P21" s="45">
        <v>0</v>
      </c>
      <c r="Q21" s="45">
        <v>0</v>
      </c>
      <c r="R21" s="51">
        <v>0</v>
      </c>
      <c r="S21" s="52">
        <v>78.4573</v>
      </c>
      <c r="T21" s="41"/>
    </row>
    <row r="22" spans="1:20" ht="18" customHeight="1">
      <c r="A22" s="43">
        <v>1970</v>
      </c>
      <c r="B22" s="53">
        <v>14.2</v>
      </c>
      <c r="C22" s="45">
        <v>0</v>
      </c>
      <c r="D22" s="50">
        <v>8.1</v>
      </c>
      <c r="E22" s="50">
        <v>82.3</v>
      </c>
      <c r="F22" s="50">
        <v>2.2</v>
      </c>
      <c r="G22" s="52">
        <v>106.8</v>
      </c>
      <c r="H22" s="45">
        <v>0</v>
      </c>
      <c r="I22" s="50">
        <v>11.6</v>
      </c>
      <c r="J22" s="50">
        <v>95.2</v>
      </c>
      <c r="K22" s="50">
        <v>21.6</v>
      </c>
      <c r="L22" s="52">
        <v>116.8</v>
      </c>
      <c r="M22" s="53">
        <v>6.1</v>
      </c>
      <c r="N22" s="50">
        <v>9.7</v>
      </c>
      <c r="O22" s="50">
        <v>-3.6</v>
      </c>
      <c r="P22" s="51">
        <v>0</v>
      </c>
      <c r="Q22" s="51">
        <v>0</v>
      </c>
      <c r="R22" s="51">
        <v>0</v>
      </c>
      <c r="S22" s="52">
        <v>113.2</v>
      </c>
      <c r="T22" s="41"/>
    </row>
    <row r="23" spans="1:20" ht="18" customHeight="1">
      <c r="A23" s="43">
        <v>1971</v>
      </c>
      <c r="B23" s="44">
        <v>14.2</v>
      </c>
      <c r="C23" s="46">
        <v>22.3</v>
      </c>
      <c r="D23" s="46">
        <v>8.1</v>
      </c>
      <c r="E23" s="46">
        <v>87.7</v>
      </c>
      <c r="F23" s="46">
        <v>1.2</v>
      </c>
      <c r="G23" s="49">
        <v>133.5</v>
      </c>
      <c r="H23" s="45">
        <v>0</v>
      </c>
      <c r="I23" s="46">
        <v>12.8</v>
      </c>
      <c r="J23" s="46">
        <v>120.7</v>
      </c>
      <c r="K23" s="46">
        <v>20.2</v>
      </c>
      <c r="L23" s="49">
        <v>140.9</v>
      </c>
      <c r="M23" s="44">
        <v>15.9</v>
      </c>
      <c r="N23" s="46">
        <v>15.6</v>
      </c>
      <c r="O23" s="46">
        <v>0.3000000000000007</v>
      </c>
      <c r="P23" s="45">
        <v>0</v>
      </c>
      <c r="Q23" s="45">
        <v>0</v>
      </c>
      <c r="R23" s="45">
        <v>0</v>
      </c>
      <c r="S23" s="49">
        <v>141.2</v>
      </c>
      <c r="T23" s="41"/>
    </row>
    <row r="24" spans="1:20" ht="18" customHeight="1">
      <c r="A24" s="43">
        <v>1972</v>
      </c>
      <c r="B24" s="44">
        <v>14.2</v>
      </c>
      <c r="C24" s="46">
        <v>32.5</v>
      </c>
      <c r="D24" s="46">
        <v>9.2</v>
      </c>
      <c r="E24" s="46">
        <v>135.7</v>
      </c>
      <c r="F24" s="46">
        <v>5.5</v>
      </c>
      <c r="G24" s="49">
        <v>197.1</v>
      </c>
      <c r="H24" s="45">
        <v>0</v>
      </c>
      <c r="I24" s="46">
        <v>11.5</v>
      </c>
      <c r="J24" s="46">
        <v>185.6</v>
      </c>
      <c r="K24" s="46">
        <v>24.1</v>
      </c>
      <c r="L24" s="49">
        <v>209.7</v>
      </c>
      <c r="M24" s="44">
        <v>12.3</v>
      </c>
      <c r="N24" s="46">
        <v>15</v>
      </c>
      <c r="O24" s="46">
        <v>-2.7</v>
      </c>
      <c r="P24" s="45">
        <v>0</v>
      </c>
      <c r="Q24" s="45">
        <v>0</v>
      </c>
      <c r="R24" s="45">
        <v>0</v>
      </c>
      <c r="S24" s="49">
        <v>207</v>
      </c>
      <c r="T24" s="41"/>
    </row>
    <row r="25" spans="1:20" ht="18" customHeight="1">
      <c r="A25" s="43">
        <v>1973</v>
      </c>
      <c r="B25" s="44">
        <v>15.8</v>
      </c>
      <c r="C25" s="46">
        <v>35.9</v>
      </c>
      <c r="D25" s="46">
        <v>24.8</v>
      </c>
      <c r="E25" s="46">
        <v>164.5</v>
      </c>
      <c r="F25" s="46">
        <v>5.2</v>
      </c>
      <c r="G25" s="49">
        <v>246.2</v>
      </c>
      <c r="H25" s="45">
        <v>0</v>
      </c>
      <c r="I25" s="46">
        <v>2.6</v>
      </c>
      <c r="J25" s="46">
        <v>243.6</v>
      </c>
      <c r="K25" s="46">
        <v>25.9</v>
      </c>
      <c r="L25" s="49">
        <v>269.5</v>
      </c>
      <c r="M25" s="44">
        <v>38.8</v>
      </c>
      <c r="N25" s="46">
        <v>9.5</v>
      </c>
      <c r="O25" s="46">
        <v>29.3</v>
      </c>
      <c r="P25" s="46">
        <v>0.3</v>
      </c>
      <c r="Q25" s="45">
        <v>0</v>
      </c>
      <c r="R25" s="46">
        <v>0.3</v>
      </c>
      <c r="S25" s="49">
        <v>299.1</v>
      </c>
      <c r="T25" s="41"/>
    </row>
    <row r="26" spans="1:20" ht="18" customHeight="1">
      <c r="A26" s="43">
        <v>1974</v>
      </c>
      <c r="B26" s="44">
        <v>15.8</v>
      </c>
      <c r="C26" s="46">
        <v>37.5</v>
      </c>
      <c r="D26" s="46">
        <v>25.1</v>
      </c>
      <c r="E26" s="46">
        <v>3034.1</v>
      </c>
      <c r="F26" s="46">
        <v>5.8</v>
      </c>
      <c r="G26" s="49">
        <f>SUM(B26:F26)</f>
        <v>3118.3</v>
      </c>
      <c r="H26" s="45">
        <v>0</v>
      </c>
      <c r="I26" s="46">
        <v>2.2</v>
      </c>
      <c r="J26" s="46">
        <v>3116.1</v>
      </c>
      <c r="K26" s="46">
        <v>26.4</v>
      </c>
      <c r="L26" s="49">
        <v>3142.5</v>
      </c>
      <c r="M26" s="44">
        <v>64.2</v>
      </c>
      <c r="N26" s="46">
        <v>16.3</v>
      </c>
      <c r="O26" s="46">
        <v>47.9</v>
      </c>
      <c r="P26" s="46">
        <v>0.3</v>
      </c>
      <c r="Q26" s="45">
        <v>0</v>
      </c>
      <c r="R26" s="46">
        <v>0.3</v>
      </c>
      <c r="S26" s="49">
        <v>3190.7</v>
      </c>
      <c r="T26" s="41"/>
    </row>
    <row r="27" spans="1:20" ht="18" customHeight="1">
      <c r="A27" s="43">
        <v>1975</v>
      </c>
      <c r="B27" s="44">
        <v>15.8</v>
      </c>
      <c r="C27" s="46">
        <v>40.6</v>
      </c>
      <c r="D27" s="46">
        <v>24.8</v>
      </c>
      <c r="E27" s="46">
        <v>3298.9</v>
      </c>
      <c r="F27" s="46">
        <v>1.3</v>
      </c>
      <c r="G27" s="49">
        <v>3381.4</v>
      </c>
      <c r="H27" s="45">
        <v>0</v>
      </c>
      <c r="I27" s="46">
        <v>9.2</v>
      </c>
      <c r="J27" s="46">
        <v>3372.2</v>
      </c>
      <c r="K27" s="46">
        <v>19</v>
      </c>
      <c r="L27" s="49">
        <v>3391.2</v>
      </c>
      <c r="M27" s="44">
        <v>106.6</v>
      </c>
      <c r="N27" s="46">
        <v>12.9</v>
      </c>
      <c r="O27" s="46">
        <v>93.7</v>
      </c>
      <c r="P27" s="46">
        <v>4.1</v>
      </c>
      <c r="Q27" s="45">
        <v>0</v>
      </c>
      <c r="R27" s="46">
        <v>4.1</v>
      </c>
      <c r="S27" s="49">
        <v>3489</v>
      </c>
      <c r="T27" s="41"/>
    </row>
    <row r="28" spans="1:20" ht="18" customHeight="1">
      <c r="A28" s="43">
        <v>1976</v>
      </c>
      <c r="B28" s="44">
        <v>15.8</v>
      </c>
      <c r="C28" s="46">
        <v>44.8</v>
      </c>
      <c r="D28" s="46">
        <v>24.7</v>
      </c>
      <c r="E28" s="46">
        <v>2972.3</v>
      </c>
      <c r="F28" s="46">
        <v>4.9</v>
      </c>
      <c r="G28" s="49">
        <v>3062.5</v>
      </c>
      <c r="H28" s="46">
        <v>63.2</v>
      </c>
      <c r="I28" s="46">
        <v>2.6</v>
      </c>
      <c r="J28" s="46">
        <v>3123.1</v>
      </c>
      <c r="K28" s="46">
        <v>18.4</v>
      </c>
      <c r="L28" s="49">
        <v>3141.5</v>
      </c>
      <c r="M28" s="44">
        <v>158.6</v>
      </c>
      <c r="N28" s="46">
        <v>46.9</v>
      </c>
      <c r="O28" s="46">
        <v>111.7</v>
      </c>
      <c r="P28" s="46">
        <v>0.8</v>
      </c>
      <c r="Q28" s="45">
        <v>0</v>
      </c>
      <c r="R28" s="46">
        <v>0.8</v>
      </c>
      <c r="S28" s="49">
        <v>3254</v>
      </c>
      <c r="T28" s="41"/>
    </row>
    <row r="29" spans="1:20" ht="18" customHeight="1">
      <c r="A29" s="43">
        <v>1977</v>
      </c>
      <c r="B29" s="44">
        <v>17.3</v>
      </c>
      <c r="C29" s="46">
        <v>50.7</v>
      </c>
      <c r="D29" s="46">
        <v>31</v>
      </c>
      <c r="E29" s="46">
        <v>2422</v>
      </c>
      <c r="F29" s="46">
        <v>4.9</v>
      </c>
      <c r="G29" s="49">
        <v>2525.9</v>
      </c>
      <c r="H29" s="46">
        <v>71.6</v>
      </c>
      <c r="I29" s="46">
        <v>5.8</v>
      </c>
      <c r="J29" s="46">
        <v>2591.7</v>
      </c>
      <c r="K29" s="46">
        <v>18.8</v>
      </c>
      <c r="L29" s="49">
        <v>2610.5</v>
      </c>
      <c r="M29" s="44">
        <v>225.1</v>
      </c>
      <c r="N29" s="46">
        <v>25.2</v>
      </c>
      <c r="O29" s="46">
        <v>199.9</v>
      </c>
      <c r="P29" s="46">
        <v>7.5</v>
      </c>
      <c r="Q29" s="46">
        <v>0.4</v>
      </c>
      <c r="R29" s="46">
        <v>7.1</v>
      </c>
      <c r="S29" s="49">
        <v>2817.5</v>
      </c>
      <c r="T29" s="41"/>
    </row>
    <row r="30" spans="1:20" ht="18" customHeight="1">
      <c r="A30" s="43">
        <v>1978</v>
      </c>
      <c r="B30" s="44">
        <v>18.2</v>
      </c>
      <c r="C30" s="46">
        <v>56.3</v>
      </c>
      <c r="D30" s="46">
        <v>309.5</v>
      </c>
      <c r="E30" s="46">
        <v>865.1</v>
      </c>
      <c r="F30" s="46">
        <v>1.1</v>
      </c>
      <c r="G30" s="49">
        <v>1250.2</v>
      </c>
      <c r="H30" s="46">
        <v>57.5</v>
      </c>
      <c r="I30" s="46">
        <v>10.4</v>
      </c>
      <c r="J30" s="46">
        <v>1297.3</v>
      </c>
      <c r="K30" s="46">
        <v>6.3</v>
      </c>
      <c r="L30" s="49">
        <v>1303.6</v>
      </c>
      <c r="M30" s="44">
        <v>177.8</v>
      </c>
      <c r="N30" s="46">
        <v>64</v>
      </c>
      <c r="O30" s="46">
        <v>113.8</v>
      </c>
      <c r="P30" s="46">
        <v>11.6</v>
      </c>
      <c r="Q30" s="46">
        <v>0.7</v>
      </c>
      <c r="R30" s="46">
        <v>10.9</v>
      </c>
      <c r="S30" s="49">
        <v>1428.3</v>
      </c>
      <c r="T30" s="41"/>
    </row>
    <row r="31" spans="1:20" ht="18" customHeight="1">
      <c r="A31" s="43">
        <v>1979</v>
      </c>
      <c r="B31" s="44">
        <v>19</v>
      </c>
      <c r="C31" s="46">
        <v>79.6</v>
      </c>
      <c r="D31" s="46">
        <v>219.7</v>
      </c>
      <c r="E31" s="46">
        <v>2724.9</v>
      </c>
      <c r="F31" s="46">
        <v>2.6</v>
      </c>
      <c r="G31" s="49">
        <v>3045.8</v>
      </c>
      <c r="H31" s="46">
        <v>21.3</v>
      </c>
      <c r="I31" s="46">
        <v>21.5</v>
      </c>
      <c r="J31" s="46">
        <v>3045.6</v>
      </c>
      <c r="K31" s="46">
        <v>2.6</v>
      </c>
      <c r="L31" s="49">
        <v>3048.2</v>
      </c>
      <c r="M31" s="44">
        <v>236.3</v>
      </c>
      <c r="N31" s="46">
        <v>66.6</v>
      </c>
      <c r="O31" s="46">
        <v>169.7</v>
      </c>
      <c r="P31" s="46">
        <v>20.9</v>
      </c>
      <c r="Q31" s="46">
        <v>0.6</v>
      </c>
      <c r="R31" s="46">
        <v>20.3</v>
      </c>
      <c r="S31" s="49">
        <v>3238.2</v>
      </c>
      <c r="T31" s="41"/>
    </row>
    <row r="32" spans="1:20" ht="18" customHeight="1">
      <c r="A32" s="43">
        <v>1980</v>
      </c>
      <c r="B32" s="44">
        <v>19</v>
      </c>
      <c r="C32" s="46">
        <v>92</v>
      </c>
      <c r="D32" s="46">
        <v>257.8</v>
      </c>
      <c r="E32" s="46">
        <v>5076.7</v>
      </c>
      <c r="F32" s="46">
        <v>16.8</v>
      </c>
      <c r="G32" s="49">
        <v>5462.3</v>
      </c>
      <c r="H32" s="46">
        <v>23.9</v>
      </c>
      <c r="I32" s="46">
        <v>36.8</v>
      </c>
      <c r="J32" s="46">
        <v>5449.4</v>
      </c>
      <c r="K32" s="46">
        <v>7.3</v>
      </c>
      <c r="L32" s="49">
        <v>5456.7</v>
      </c>
      <c r="M32" s="44">
        <v>250.2</v>
      </c>
      <c r="N32" s="46">
        <v>88.4</v>
      </c>
      <c r="O32" s="46">
        <v>161.8</v>
      </c>
      <c r="P32" s="46">
        <v>29.6</v>
      </c>
      <c r="Q32" s="46">
        <v>1.8</v>
      </c>
      <c r="R32" s="46">
        <v>27.8</v>
      </c>
      <c r="S32" s="49">
        <v>5646.3</v>
      </c>
      <c r="T32" s="41"/>
    </row>
    <row r="33" spans="1:20" ht="18" customHeight="1">
      <c r="A33" s="43">
        <v>1981</v>
      </c>
      <c r="B33" s="44">
        <v>19</v>
      </c>
      <c r="C33" s="46">
        <v>177.2</v>
      </c>
      <c r="D33" s="46">
        <v>331.4</v>
      </c>
      <c r="E33" s="46">
        <v>1897.2</v>
      </c>
      <c r="F33" s="46">
        <v>16.8</v>
      </c>
      <c r="G33" s="49">
        <v>2441.6</v>
      </c>
      <c r="H33" s="46">
        <v>16.2</v>
      </c>
      <c r="I33" s="46">
        <v>37</v>
      </c>
      <c r="J33" s="46">
        <v>2420.8</v>
      </c>
      <c r="K33" s="46">
        <v>6.6</v>
      </c>
      <c r="L33" s="49">
        <v>2427.4</v>
      </c>
      <c r="M33" s="44">
        <v>259.2</v>
      </c>
      <c r="N33" s="46">
        <v>131</v>
      </c>
      <c r="O33" s="46">
        <v>128.2</v>
      </c>
      <c r="P33" s="46">
        <v>52.6</v>
      </c>
      <c r="Q33" s="46">
        <v>14.6</v>
      </c>
      <c r="R33" s="46">
        <v>38</v>
      </c>
      <c r="S33" s="49">
        <v>2593.6</v>
      </c>
      <c r="T33" s="41"/>
    </row>
    <row r="34" spans="1:20" ht="18" customHeight="1">
      <c r="A34" s="43">
        <v>1982</v>
      </c>
      <c r="B34" s="44">
        <v>19</v>
      </c>
      <c r="C34" s="46">
        <v>29.9</v>
      </c>
      <c r="D34" s="46" t="s">
        <v>62</v>
      </c>
      <c r="E34" s="46">
        <v>977.6</v>
      </c>
      <c r="F34" s="46">
        <v>16.8</v>
      </c>
      <c r="G34" s="49">
        <v>1043.3</v>
      </c>
      <c r="H34" s="46">
        <v>15</v>
      </c>
      <c r="I34" s="46">
        <v>263.9</v>
      </c>
      <c r="J34" s="46">
        <v>794.4</v>
      </c>
      <c r="K34" s="46">
        <v>6.6</v>
      </c>
      <c r="L34" s="49">
        <v>801</v>
      </c>
      <c r="M34" s="44">
        <v>246.5</v>
      </c>
      <c r="N34" s="46">
        <v>231.1</v>
      </c>
      <c r="O34" s="46">
        <v>15.4</v>
      </c>
      <c r="P34" s="46">
        <v>99.9</v>
      </c>
      <c r="Q34" s="46">
        <v>9.4</v>
      </c>
      <c r="R34" s="46">
        <v>90.5</v>
      </c>
      <c r="S34" s="49">
        <v>906.9</v>
      </c>
      <c r="T34" s="41"/>
    </row>
    <row r="35" spans="1:20" ht="18" customHeight="1">
      <c r="A35" s="43">
        <v>1983</v>
      </c>
      <c r="B35" s="44">
        <v>19</v>
      </c>
      <c r="C35" s="46">
        <v>77.4</v>
      </c>
      <c r="D35" s="46" t="s">
        <v>62</v>
      </c>
      <c r="E35" s="46">
        <v>685.3</v>
      </c>
      <c r="F35" s="46">
        <v>16.8</v>
      </c>
      <c r="G35" s="49">
        <v>798.5</v>
      </c>
      <c r="H35" s="46">
        <v>15.8</v>
      </c>
      <c r="I35" s="46">
        <v>439.7</v>
      </c>
      <c r="J35" s="46">
        <v>374.6</v>
      </c>
      <c r="K35" s="46">
        <v>5.7</v>
      </c>
      <c r="L35" s="49">
        <v>380.3</v>
      </c>
      <c r="M35" s="44">
        <v>343.5</v>
      </c>
      <c r="N35" s="46">
        <v>262.5</v>
      </c>
      <c r="O35" s="46">
        <v>81</v>
      </c>
      <c r="P35" s="46">
        <v>92.1</v>
      </c>
      <c r="Q35" s="46">
        <v>58</v>
      </c>
      <c r="R35" s="46">
        <v>34.1</v>
      </c>
      <c r="S35" s="49">
        <v>495.4</v>
      </c>
      <c r="T35" s="41"/>
    </row>
    <row r="36" spans="1:20" ht="18" customHeight="1">
      <c r="A36" s="43">
        <v>1984</v>
      </c>
      <c r="B36" s="44">
        <v>19</v>
      </c>
      <c r="C36" s="46">
        <v>6.6</v>
      </c>
      <c r="D36" s="46">
        <v>63.8</v>
      </c>
      <c r="E36" s="46">
        <v>1054.4</v>
      </c>
      <c r="F36" s="46">
        <v>16.8</v>
      </c>
      <c r="G36" s="49">
        <v>1160.6</v>
      </c>
      <c r="H36" s="46">
        <v>16.4</v>
      </c>
      <c r="I36" s="46">
        <v>466.1</v>
      </c>
      <c r="J36" s="46">
        <v>710.9</v>
      </c>
      <c r="K36" s="46">
        <v>5.8</v>
      </c>
      <c r="L36" s="49">
        <v>716.7</v>
      </c>
      <c r="M36" s="44">
        <v>412.5</v>
      </c>
      <c r="N36" s="46">
        <v>93</v>
      </c>
      <c r="O36" s="46">
        <v>319.5</v>
      </c>
      <c r="P36" s="46">
        <v>104.8</v>
      </c>
      <c r="Q36" s="46">
        <v>15.2</v>
      </c>
      <c r="R36" s="46">
        <v>89.6</v>
      </c>
      <c r="S36" s="49">
        <v>1125.8</v>
      </c>
      <c r="T36" s="41"/>
    </row>
    <row r="37" spans="1:20" ht="18" customHeight="1">
      <c r="A37" s="43">
        <v>1985</v>
      </c>
      <c r="B37" s="44">
        <v>19</v>
      </c>
      <c r="C37" s="46">
        <v>2.8</v>
      </c>
      <c r="D37" s="46" t="s">
        <v>62</v>
      </c>
      <c r="E37" s="46">
        <v>1619.3</v>
      </c>
      <c r="F37" s="46">
        <v>16.8</v>
      </c>
      <c r="G37" s="49">
        <v>1657.9</v>
      </c>
      <c r="H37" s="46">
        <v>20</v>
      </c>
      <c r="I37" s="46">
        <v>470.1</v>
      </c>
      <c r="J37" s="46">
        <v>1207.8</v>
      </c>
      <c r="K37" s="46">
        <v>5.7</v>
      </c>
      <c r="L37" s="49">
        <v>1213.5</v>
      </c>
      <c r="M37" s="44">
        <v>414.5</v>
      </c>
      <c r="N37" s="46">
        <v>259.7</v>
      </c>
      <c r="O37" s="46">
        <v>154.8</v>
      </c>
      <c r="P37" s="46">
        <v>136.3</v>
      </c>
      <c r="Q37" s="46">
        <v>12.2</v>
      </c>
      <c r="R37" s="46">
        <v>124.1</v>
      </c>
      <c r="S37" s="49">
        <v>1492.4</v>
      </c>
      <c r="T37" s="41"/>
    </row>
    <row r="38" spans="1:20" ht="18" customHeight="1">
      <c r="A38" s="43">
        <v>1986</v>
      </c>
      <c r="B38" s="44">
        <v>19</v>
      </c>
      <c r="C38" s="46">
        <v>0.9</v>
      </c>
      <c r="D38" s="46" t="s">
        <v>62</v>
      </c>
      <c r="E38" s="46">
        <v>3567.5</v>
      </c>
      <c r="F38" s="46">
        <v>16.8</v>
      </c>
      <c r="G38" s="49">
        <v>3604.2</v>
      </c>
      <c r="H38" s="46" t="s">
        <v>62</v>
      </c>
      <c r="I38" s="46">
        <v>767.6</v>
      </c>
      <c r="J38" s="46">
        <v>2836.6</v>
      </c>
      <c r="K38" s="46">
        <v>5.7</v>
      </c>
      <c r="L38" s="49">
        <v>2842.3</v>
      </c>
      <c r="M38" s="44">
        <v>2232.3</v>
      </c>
      <c r="N38" s="46">
        <v>819.8</v>
      </c>
      <c r="O38" s="46">
        <v>1412.5</v>
      </c>
      <c r="P38" s="46">
        <v>1134.5</v>
      </c>
      <c r="Q38" s="46">
        <v>1.1</v>
      </c>
      <c r="R38" s="46">
        <v>1133.4</v>
      </c>
      <c r="S38" s="49">
        <v>5388.2</v>
      </c>
      <c r="T38" s="41"/>
    </row>
    <row r="39" spans="1:20" ht="18" customHeight="1">
      <c r="A39" s="43">
        <v>1987</v>
      </c>
      <c r="B39" s="44">
        <v>19</v>
      </c>
      <c r="C39" s="46">
        <v>0.6</v>
      </c>
      <c r="D39" s="46" t="s">
        <v>62</v>
      </c>
      <c r="E39" s="46">
        <v>4623.7</v>
      </c>
      <c r="F39" s="46">
        <v>16.8</v>
      </c>
      <c r="G39" s="49">
        <v>4660.1</v>
      </c>
      <c r="H39" s="46" t="s">
        <v>62</v>
      </c>
      <c r="I39" s="46">
        <v>4248.8</v>
      </c>
      <c r="J39" s="46">
        <v>411.3</v>
      </c>
      <c r="K39" s="46">
        <v>5.7</v>
      </c>
      <c r="L39" s="49">
        <v>417</v>
      </c>
      <c r="M39" s="44">
        <v>2993.4</v>
      </c>
      <c r="N39" s="46">
        <v>882.3</v>
      </c>
      <c r="O39" s="46">
        <v>2111.1</v>
      </c>
      <c r="P39" s="46">
        <v>1288.8</v>
      </c>
      <c r="Q39" s="46">
        <v>87.6</v>
      </c>
      <c r="R39" s="46">
        <v>1201.2</v>
      </c>
      <c r="S39" s="49">
        <v>3729.3</v>
      </c>
      <c r="T39" s="41"/>
    </row>
    <row r="40" spans="1:20" ht="18" customHeight="1">
      <c r="A40" s="43">
        <v>1988</v>
      </c>
      <c r="B40" s="44">
        <v>19</v>
      </c>
      <c r="C40" s="46">
        <v>0.1</v>
      </c>
      <c r="D40" s="54">
        <v>0.5</v>
      </c>
      <c r="E40" s="46">
        <v>3253.2</v>
      </c>
      <c r="F40" s="46">
        <v>16.8</v>
      </c>
      <c r="G40" s="49">
        <v>3289.6</v>
      </c>
      <c r="H40" s="46" t="s">
        <v>62</v>
      </c>
      <c r="I40" s="46">
        <v>751.3</v>
      </c>
      <c r="J40" s="46">
        <v>2538.3</v>
      </c>
      <c r="K40" s="46">
        <v>4.7</v>
      </c>
      <c r="L40" s="49">
        <v>2543</v>
      </c>
      <c r="M40" s="44">
        <v>4813.7</v>
      </c>
      <c r="N40" s="46">
        <v>344.7</v>
      </c>
      <c r="O40" s="46">
        <v>4469</v>
      </c>
      <c r="P40" s="46">
        <v>2766.4</v>
      </c>
      <c r="Q40" s="46">
        <v>257.9</v>
      </c>
      <c r="R40" s="46">
        <v>2508.5</v>
      </c>
      <c r="S40" s="49">
        <v>9520.5</v>
      </c>
      <c r="T40" s="41"/>
    </row>
    <row r="41" spans="1:20" ht="18" customHeight="1">
      <c r="A41" s="43">
        <v>1989</v>
      </c>
      <c r="B41" s="44">
        <v>19</v>
      </c>
      <c r="C41" s="46">
        <v>3.2</v>
      </c>
      <c r="D41" s="46">
        <v>0.5</v>
      </c>
      <c r="E41" s="46">
        <v>13434.4</v>
      </c>
      <c r="F41" s="46">
        <v>16.8</v>
      </c>
      <c r="G41" s="49">
        <v>13473.9</v>
      </c>
      <c r="H41" s="46" t="s">
        <v>62</v>
      </c>
      <c r="I41" s="46">
        <v>746.6</v>
      </c>
      <c r="J41" s="46">
        <v>12727.3</v>
      </c>
      <c r="K41" s="46">
        <v>4.7</v>
      </c>
      <c r="L41" s="49">
        <v>12732</v>
      </c>
      <c r="M41" s="44">
        <v>7338.1</v>
      </c>
      <c r="N41" s="46">
        <v>853.4</v>
      </c>
      <c r="O41" s="46">
        <v>6484.7</v>
      </c>
      <c r="P41" s="46">
        <v>3788.7</v>
      </c>
      <c r="Q41" s="46">
        <v>560.8</v>
      </c>
      <c r="R41" s="46">
        <v>3227.9</v>
      </c>
      <c r="S41" s="49">
        <v>22444.6</v>
      </c>
      <c r="T41" s="41"/>
    </row>
    <row r="42" spans="1:20" ht="18" customHeight="1">
      <c r="A42" s="43">
        <v>1990</v>
      </c>
      <c r="B42" s="44">
        <v>19</v>
      </c>
      <c r="C42" s="46">
        <v>8.7</v>
      </c>
      <c r="D42" s="46">
        <v>0.7</v>
      </c>
      <c r="E42" s="46">
        <v>34924.7</v>
      </c>
      <c r="F42" s="46">
        <v>16.8</v>
      </c>
      <c r="G42" s="49">
        <v>34969.9</v>
      </c>
      <c r="H42" s="46" t="s">
        <v>62</v>
      </c>
      <c r="I42" s="46">
        <v>746.3</v>
      </c>
      <c r="J42" s="46">
        <v>34223.6</v>
      </c>
      <c r="K42" s="46">
        <v>4.7</v>
      </c>
      <c r="L42" s="49">
        <v>34228.3</v>
      </c>
      <c r="M42" s="44">
        <v>7442.7</v>
      </c>
      <c r="N42" s="46">
        <v>227.5</v>
      </c>
      <c r="O42" s="46">
        <v>7215.2</v>
      </c>
      <c r="P42" s="46">
        <v>3475</v>
      </c>
      <c r="Q42" s="46">
        <v>124.5</v>
      </c>
      <c r="R42" s="46">
        <v>3350.5</v>
      </c>
      <c r="S42" s="49">
        <v>44794</v>
      </c>
      <c r="T42" s="41"/>
    </row>
    <row r="43" spans="1:20" ht="18" customHeight="1">
      <c r="A43" s="43">
        <v>1991</v>
      </c>
      <c r="B43" s="44">
        <v>19</v>
      </c>
      <c r="C43" s="46" t="s">
        <v>62</v>
      </c>
      <c r="D43" s="46">
        <v>0.8</v>
      </c>
      <c r="E43" s="46">
        <v>44229.7</v>
      </c>
      <c r="F43" s="46">
        <v>16.8</v>
      </c>
      <c r="G43" s="49">
        <v>44266.3</v>
      </c>
      <c r="H43" s="46" t="s">
        <v>62</v>
      </c>
      <c r="I43" s="46">
        <v>2311.8</v>
      </c>
      <c r="J43" s="46">
        <v>41954.5</v>
      </c>
      <c r="K43" s="46">
        <v>4.7</v>
      </c>
      <c r="L43" s="49">
        <v>41959.2</v>
      </c>
      <c r="M43" s="44">
        <v>9282</v>
      </c>
      <c r="N43" s="46">
        <v>839</v>
      </c>
      <c r="O43" s="46">
        <v>8443</v>
      </c>
      <c r="P43" s="46">
        <v>5249.8</v>
      </c>
      <c r="Q43" s="46">
        <v>258.2</v>
      </c>
      <c r="R43" s="46">
        <v>4991.6</v>
      </c>
      <c r="S43" s="49">
        <v>55393.8</v>
      </c>
      <c r="T43" s="41"/>
    </row>
    <row r="44" spans="1:20" ht="18" customHeight="1">
      <c r="A44" s="43">
        <v>1992</v>
      </c>
      <c r="B44" s="44">
        <v>19</v>
      </c>
      <c r="C44" s="46">
        <v>2.3</v>
      </c>
      <c r="D44" s="46">
        <v>1.7</v>
      </c>
      <c r="E44" s="46">
        <v>49514.4</v>
      </c>
      <c r="F44" s="46">
        <v>16.8</v>
      </c>
      <c r="G44" s="49">
        <v>49554.2</v>
      </c>
      <c r="H44" s="46" t="s">
        <v>62</v>
      </c>
      <c r="I44" s="46">
        <v>2003.2</v>
      </c>
      <c r="J44" s="46">
        <v>47551</v>
      </c>
      <c r="K44" s="46">
        <v>4.7</v>
      </c>
      <c r="L44" s="49">
        <v>47555.7</v>
      </c>
      <c r="M44" s="44">
        <v>17703.7</v>
      </c>
      <c r="N44" s="46">
        <v>1125.7</v>
      </c>
      <c r="O44" s="46">
        <v>16578</v>
      </c>
      <c r="P44" s="46">
        <v>7427.5</v>
      </c>
      <c r="Q44" s="46">
        <v>945.1</v>
      </c>
      <c r="R44" s="46">
        <v>6482.4</v>
      </c>
      <c r="S44" s="49">
        <v>70616.1</v>
      </c>
      <c r="T44" s="41"/>
    </row>
    <row r="45" spans="1:20" ht="18" customHeight="1">
      <c r="A45" s="43">
        <v>1993</v>
      </c>
      <c r="B45" s="44">
        <v>19</v>
      </c>
      <c r="C45" s="46">
        <v>3.2</v>
      </c>
      <c r="D45" s="46">
        <v>2.1</v>
      </c>
      <c r="E45" s="46">
        <v>61852</v>
      </c>
      <c r="F45" s="46">
        <v>16.8</v>
      </c>
      <c r="G45" s="49">
        <v>61893.1</v>
      </c>
      <c r="H45" s="46" t="s">
        <v>62</v>
      </c>
      <c r="I45" s="46">
        <v>2392.9</v>
      </c>
      <c r="J45" s="46">
        <v>59500.2</v>
      </c>
      <c r="K45" s="46">
        <v>4.7</v>
      </c>
      <c r="L45" s="49">
        <v>59504.9</v>
      </c>
      <c r="M45" s="44">
        <v>23042.3</v>
      </c>
      <c r="N45" s="46">
        <v>761.4</v>
      </c>
      <c r="O45" s="46">
        <v>22280.9</v>
      </c>
      <c r="P45" s="46">
        <v>8819.4</v>
      </c>
      <c r="Q45" s="46">
        <v>796.925</v>
      </c>
      <c r="R45" s="46">
        <v>8022.474999999999</v>
      </c>
      <c r="S45" s="49">
        <v>89808.27500000001</v>
      </c>
      <c r="T45" s="41"/>
    </row>
    <row r="46" spans="1:20" ht="18" customHeight="1">
      <c r="A46" s="43">
        <v>1994</v>
      </c>
      <c r="B46" s="44">
        <v>19</v>
      </c>
      <c r="C46" s="46">
        <v>3.2</v>
      </c>
      <c r="D46" s="46">
        <v>2.2</v>
      </c>
      <c r="E46" s="46">
        <v>30455.9</v>
      </c>
      <c r="F46" s="46">
        <v>16.8</v>
      </c>
      <c r="G46" s="49">
        <v>30497.1</v>
      </c>
      <c r="H46" s="46" t="s">
        <v>62</v>
      </c>
      <c r="I46" s="46">
        <v>3900</v>
      </c>
      <c r="J46" s="46">
        <v>26597.1</v>
      </c>
      <c r="K46" s="46">
        <v>6.8</v>
      </c>
      <c r="L46" s="49">
        <v>26603.9</v>
      </c>
      <c r="M46" s="44">
        <v>17845.2</v>
      </c>
      <c r="N46" s="46">
        <v>610.4</v>
      </c>
      <c r="O46" s="46">
        <v>17234.8</v>
      </c>
      <c r="P46" s="46">
        <v>7584</v>
      </c>
      <c r="Q46" s="46">
        <v>224.9</v>
      </c>
      <c r="R46" s="46">
        <v>7359.1</v>
      </c>
      <c r="S46" s="49">
        <v>51197.8</v>
      </c>
      <c r="T46" s="41"/>
    </row>
    <row r="47" spans="1:20" ht="18" customHeight="1">
      <c r="A47" s="43">
        <v>1995</v>
      </c>
      <c r="B47" s="44">
        <v>19</v>
      </c>
      <c r="C47" s="46">
        <v>14.6</v>
      </c>
      <c r="D47" s="46">
        <v>2.2</v>
      </c>
      <c r="E47" s="46">
        <v>31587.8</v>
      </c>
      <c r="F47" s="46">
        <v>16.8</v>
      </c>
      <c r="G47" s="49">
        <v>31640.4</v>
      </c>
      <c r="H47" s="46" t="s">
        <v>62</v>
      </c>
      <c r="I47" s="46">
        <v>2301.1</v>
      </c>
      <c r="J47" s="46">
        <v>29339.3</v>
      </c>
      <c r="K47" s="46">
        <v>6.8</v>
      </c>
      <c r="L47" s="49">
        <v>29346.1</v>
      </c>
      <c r="M47" s="44">
        <v>57257.8</v>
      </c>
      <c r="N47" s="46">
        <v>623.6</v>
      </c>
      <c r="O47" s="46">
        <v>56634.2</v>
      </c>
      <c r="P47" s="46">
        <v>19132.6</v>
      </c>
      <c r="Q47" s="46">
        <v>2364.8</v>
      </c>
      <c r="R47" s="46">
        <v>16767.8</v>
      </c>
      <c r="S47" s="49">
        <v>102748.1</v>
      </c>
      <c r="T47" s="41"/>
    </row>
    <row r="48" spans="1:20" ht="18" customHeight="1">
      <c r="A48" s="43">
        <v>1996</v>
      </c>
      <c r="B48" s="44">
        <v>19</v>
      </c>
      <c r="C48" s="46">
        <v>13.6</v>
      </c>
      <c r="D48" s="46">
        <v>2.2</v>
      </c>
      <c r="E48" s="46">
        <v>174275.1</v>
      </c>
      <c r="F48" s="46">
        <v>16.8</v>
      </c>
      <c r="G48" s="49">
        <v>174326.7</v>
      </c>
      <c r="H48" s="46" t="s">
        <v>62</v>
      </c>
      <c r="I48" s="46">
        <v>5042.2</v>
      </c>
      <c r="J48" s="46">
        <v>169284.5</v>
      </c>
      <c r="K48" s="46">
        <v>6.8</v>
      </c>
      <c r="L48" s="49">
        <v>169291.3</v>
      </c>
      <c r="M48" s="44">
        <v>47605</v>
      </c>
      <c r="N48" s="46">
        <v>343.5</v>
      </c>
      <c r="O48" s="46">
        <v>47261.5</v>
      </c>
      <c r="P48" s="46">
        <v>15834.7</v>
      </c>
      <c r="Q48" s="46">
        <v>2885.3</v>
      </c>
      <c r="R48" s="46">
        <v>12949.4</v>
      </c>
      <c r="S48" s="49">
        <v>229502.2</v>
      </c>
      <c r="T48" s="41"/>
    </row>
    <row r="49" spans="1:20" ht="18" customHeight="1">
      <c r="A49" s="43">
        <v>1997</v>
      </c>
      <c r="B49" s="44">
        <v>19</v>
      </c>
      <c r="C49" s="46">
        <v>13</v>
      </c>
      <c r="D49" s="46">
        <v>2</v>
      </c>
      <c r="E49" s="46">
        <v>262164.5</v>
      </c>
      <c r="F49" s="46">
        <v>2600</v>
      </c>
      <c r="G49" s="49">
        <v>264798.5</v>
      </c>
      <c r="H49" s="46" t="s">
        <v>62</v>
      </c>
      <c r="I49" s="46">
        <v>23841.7</v>
      </c>
      <c r="J49" s="46">
        <v>240956.8</v>
      </c>
      <c r="K49" s="46">
        <v>6.8</v>
      </c>
      <c r="L49" s="49">
        <v>240963.6</v>
      </c>
      <c r="M49" s="44">
        <v>53334.5</v>
      </c>
      <c r="N49" s="46">
        <v>448</v>
      </c>
      <c r="O49" s="46">
        <v>52886.5</v>
      </c>
      <c r="P49" s="46">
        <v>17462.8</v>
      </c>
      <c r="Q49" s="46">
        <v>2778</v>
      </c>
      <c r="R49" s="46">
        <v>14684.8</v>
      </c>
      <c r="S49" s="49">
        <v>308534.9</v>
      </c>
      <c r="T49" s="41"/>
    </row>
    <row r="50" spans="1:20" ht="18" customHeight="1">
      <c r="A50" s="43">
        <v>1998</v>
      </c>
      <c r="B50" s="44">
        <v>19</v>
      </c>
      <c r="C50" s="46">
        <v>16.1</v>
      </c>
      <c r="D50" s="46">
        <v>2.1</v>
      </c>
      <c r="E50" s="46">
        <v>141901.4</v>
      </c>
      <c r="F50" s="46">
        <v>2600.1</v>
      </c>
      <c r="G50" s="49">
        <f>SUM(B50:F50)</f>
        <v>144538.7</v>
      </c>
      <c r="H50" s="46" t="s">
        <v>62</v>
      </c>
      <c r="I50" s="46">
        <v>12657.9</v>
      </c>
      <c r="J50" s="46">
        <v>131880.8</v>
      </c>
      <c r="K50" s="46">
        <v>6.8</v>
      </c>
      <c r="L50" s="49">
        <v>131887.6</v>
      </c>
      <c r="M50" s="44">
        <v>75141.5</v>
      </c>
      <c r="N50" s="46">
        <v>2067.9</v>
      </c>
      <c r="O50" s="46">
        <v>73073.6</v>
      </c>
      <c r="P50" s="46">
        <v>21042</v>
      </c>
      <c r="Q50" s="46">
        <v>4472.3</v>
      </c>
      <c r="R50" s="46">
        <v>16569.7</v>
      </c>
      <c r="S50" s="49">
        <v>221530.9</v>
      </c>
      <c r="T50" s="41"/>
    </row>
    <row r="51" spans="1:20" ht="18" customHeight="1">
      <c r="A51" s="43">
        <v>1999</v>
      </c>
      <c r="B51" s="44">
        <v>19</v>
      </c>
      <c r="C51" s="46">
        <v>203</v>
      </c>
      <c r="D51" s="46">
        <v>2.1</v>
      </c>
      <c r="E51" s="46">
        <v>539756.7</v>
      </c>
      <c r="F51" s="46">
        <v>16.8</v>
      </c>
      <c r="G51" s="49">
        <f>SUM(B51:F51)</f>
        <v>539997.6</v>
      </c>
      <c r="H51" s="46" t="s">
        <v>62</v>
      </c>
      <c r="I51" s="46">
        <v>567.3</v>
      </c>
      <c r="J51" s="46">
        <v>539430.3</v>
      </c>
      <c r="K51" s="46">
        <v>6.8</v>
      </c>
      <c r="L51" s="49">
        <v>539437.1</v>
      </c>
      <c r="M51" s="44">
        <v>135223.2</v>
      </c>
      <c r="N51" s="46">
        <v>5220.8</v>
      </c>
      <c r="O51" s="46">
        <v>130002.4</v>
      </c>
      <c r="P51" s="46">
        <v>26548.7</v>
      </c>
      <c r="Q51" s="46">
        <v>253.4</v>
      </c>
      <c r="R51" s="46">
        <v>26295.3</v>
      </c>
      <c r="S51" s="49">
        <v>695734.8</v>
      </c>
      <c r="T51" s="41"/>
    </row>
    <row r="52" spans="1:20" ht="18" customHeight="1">
      <c r="A52" s="43">
        <v>2000</v>
      </c>
      <c r="B52" s="44">
        <v>19</v>
      </c>
      <c r="C52" s="46">
        <v>34.7</v>
      </c>
      <c r="D52" s="46">
        <v>9.8</v>
      </c>
      <c r="E52" s="46">
        <v>1090084.2</v>
      </c>
      <c r="F52" s="46">
        <v>16.8</v>
      </c>
      <c r="G52" s="49">
        <f>SUM(B52:F52)</f>
        <v>1090164.5</v>
      </c>
      <c r="H52" s="46" t="s">
        <v>62</v>
      </c>
      <c r="I52" s="46">
        <v>23924.5</v>
      </c>
      <c r="J52" s="46">
        <v>1066240</v>
      </c>
      <c r="K52" s="46">
        <v>6.8</v>
      </c>
      <c r="L52" s="49">
        <v>1066246.8</v>
      </c>
      <c r="M52" s="44">
        <v>194585.4</v>
      </c>
      <c r="N52" s="46">
        <v>14866.8</v>
      </c>
      <c r="O52" s="46">
        <v>179718.6</v>
      </c>
      <c r="P52" s="46">
        <v>28402.6</v>
      </c>
      <c r="Q52" s="46">
        <v>232.6</v>
      </c>
      <c r="R52" s="46">
        <v>28170</v>
      </c>
      <c r="S52" s="49">
        <v>1274135.4</v>
      </c>
      <c r="T52" s="41"/>
    </row>
    <row r="53" spans="1:20" ht="18" customHeight="1">
      <c r="A53" s="43">
        <v>2001</v>
      </c>
      <c r="B53" s="44">
        <v>19</v>
      </c>
      <c r="C53" s="46">
        <v>75</v>
      </c>
      <c r="D53" s="46">
        <v>20</v>
      </c>
      <c r="E53" s="46">
        <v>1181538</v>
      </c>
      <c r="F53" s="46">
        <v>16.8</v>
      </c>
      <c r="G53" s="49">
        <f>SUM(B53:F53)</f>
        <v>1181668.8</v>
      </c>
      <c r="H53" s="46" t="s">
        <v>62</v>
      </c>
      <c r="I53" s="46">
        <v>11394.2</v>
      </c>
      <c r="J53" s="46">
        <v>1170274.6</v>
      </c>
      <c r="K53" s="46">
        <v>6.6</v>
      </c>
      <c r="L53" s="49">
        <v>1170281.2</v>
      </c>
      <c r="M53" s="44">
        <v>305028.5</v>
      </c>
      <c r="N53" s="46">
        <v>17185.4</v>
      </c>
      <c r="O53" s="46">
        <v>287843.1</v>
      </c>
      <c r="P53" s="45">
        <v>0</v>
      </c>
      <c r="Q53" s="45">
        <v>0</v>
      </c>
      <c r="R53" s="45"/>
      <c r="S53" s="49">
        <v>1458124.3</v>
      </c>
      <c r="T53" s="41"/>
    </row>
    <row r="54" spans="1:20" ht="18" customHeight="1">
      <c r="A54" s="43">
        <v>2002</v>
      </c>
      <c r="B54" s="44">
        <v>19</v>
      </c>
      <c r="C54" s="46">
        <v>18</v>
      </c>
      <c r="D54" s="46">
        <v>23</v>
      </c>
      <c r="E54" s="46">
        <v>1013454</v>
      </c>
      <c r="F54" s="46">
        <v>16.8</v>
      </c>
      <c r="G54" s="49">
        <f>SUM(B54:F54)</f>
        <v>1013530.8</v>
      </c>
      <c r="H54" s="46" t="s">
        <v>62</v>
      </c>
      <c r="I54" s="46">
        <v>5575.1</v>
      </c>
      <c r="J54" s="46">
        <v>1007955.7</v>
      </c>
      <c r="K54" s="46">
        <v>6.6</v>
      </c>
      <c r="L54" s="49">
        <v>1007962.3</v>
      </c>
      <c r="M54" s="44">
        <v>389210</v>
      </c>
      <c r="N54" s="46">
        <v>18951.4</v>
      </c>
      <c r="O54" s="46">
        <v>370258.6</v>
      </c>
      <c r="P54" s="45">
        <v>0</v>
      </c>
      <c r="Q54" s="45">
        <v>0</v>
      </c>
      <c r="R54" s="45">
        <v>0</v>
      </c>
      <c r="S54" s="49">
        <v>1378220.9</v>
      </c>
      <c r="T54" s="41"/>
    </row>
    <row r="55" spans="1:20" ht="18" customHeight="1">
      <c r="A55" s="43">
        <v>2003</v>
      </c>
      <c r="B55" s="44">
        <v>19</v>
      </c>
      <c r="C55" s="55">
        <v>31</v>
      </c>
      <c r="D55" s="55">
        <v>23</v>
      </c>
      <c r="E55" s="55">
        <v>1065020</v>
      </c>
      <c r="F55" s="55">
        <v>16.8</v>
      </c>
      <c r="G55" s="49">
        <v>1065109.8</v>
      </c>
      <c r="H55" s="46" t="s">
        <v>62</v>
      </c>
      <c r="I55" s="55">
        <v>5982</v>
      </c>
      <c r="J55" s="46">
        <v>1059127.8</v>
      </c>
      <c r="K55" s="55">
        <v>6.6</v>
      </c>
      <c r="L55" s="49">
        <v>1059134.4</v>
      </c>
      <c r="M55" s="44">
        <v>437658.6</v>
      </c>
      <c r="N55" s="46">
        <v>21080.8</v>
      </c>
      <c r="O55" s="46">
        <v>416577.8</v>
      </c>
      <c r="P55" s="45">
        <v>0</v>
      </c>
      <c r="Q55" s="45">
        <v>0</v>
      </c>
      <c r="R55" s="45">
        <v>0</v>
      </c>
      <c r="S55" s="49">
        <v>1475712.2</v>
      </c>
      <c r="T55" s="41"/>
    </row>
    <row r="56" spans="1:20" ht="18" customHeight="1">
      <c r="A56" s="43">
        <v>2004</v>
      </c>
      <c r="B56" s="44">
        <v>19</v>
      </c>
      <c r="C56" s="55">
        <v>55</v>
      </c>
      <c r="D56" s="55">
        <v>23</v>
      </c>
      <c r="E56" s="55">
        <v>2478620</v>
      </c>
      <c r="F56" s="55">
        <v>16.8</v>
      </c>
      <c r="G56" s="49">
        <v>2478733.8</v>
      </c>
      <c r="H56" s="46" t="s">
        <v>62</v>
      </c>
      <c r="I56" s="55">
        <v>228615.3</v>
      </c>
      <c r="J56" s="46">
        <v>2250118.5</v>
      </c>
      <c r="K56" s="56">
        <v>6.6</v>
      </c>
      <c r="L56" s="49">
        <v>2250125.1</v>
      </c>
      <c r="M56" s="44">
        <v>481295.5</v>
      </c>
      <c r="N56" s="46">
        <v>18893.5</v>
      </c>
      <c r="O56" s="46">
        <v>462402</v>
      </c>
      <c r="P56" s="45">
        <v>0</v>
      </c>
      <c r="Q56" s="45">
        <v>0</v>
      </c>
      <c r="R56" s="45">
        <v>0</v>
      </c>
      <c r="S56" s="49">
        <v>2712527.1</v>
      </c>
      <c r="T56" s="41"/>
    </row>
    <row r="57" spans="1:20" ht="18" customHeight="1">
      <c r="A57" s="43">
        <v>2005</v>
      </c>
      <c r="B57" s="44">
        <v>19</v>
      </c>
      <c r="C57" s="55">
        <v>53.8</v>
      </c>
      <c r="D57" s="55">
        <v>22.6</v>
      </c>
      <c r="E57" s="55">
        <v>3835337</v>
      </c>
      <c r="F57" s="55">
        <v>16.8</v>
      </c>
      <c r="G57" s="49">
        <v>3835449.1999999997</v>
      </c>
      <c r="H57" s="46" t="s">
        <v>62</v>
      </c>
      <c r="I57" s="55">
        <v>56704.3</v>
      </c>
      <c r="J57" s="46">
        <f>G57-I57</f>
        <v>3778744.9</v>
      </c>
      <c r="K57" s="57">
        <v>0</v>
      </c>
      <c r="L57" s="49">
        <f>J57+K57</f>
        <v>3778744.9</v>
      </c>
      <c r="M57" s="44">
        <v>463238.7</v>
      </c>
      <c r="N57" s="46">
        <v>23278.4</v>
      </c>
      <c r="O57" s="46">
        <v>43960.3</v>
      </c>
      <c r="P57" s="45">
        <v>0</v>
      </c>
      <c r="Q57" s="45">
        <v>0</v>
      </c>
      <c r="R57" s="45">
        <v>0</v>
      </c>
      <c r="S57" s="49">
        <f>L57+O57+R57</f>
        <v>3822705.1999999997</v>
      </c>
      <c r="T57" s="41"/>
    </row>
    <row r="58" spans="1:20" ht="18" customHeight="1">
      <c r="A58" s="43">
        <v>2006</v>
      </c>
      <c r="B58" s="44"/>
      <c r="C58" s="55"/>
      <c r="D58" s="55"/>
      <c r="E58" s="55"/>
      <c r="F58" s="55"/>
      <c r="G58" s="49"/>
      <c r="H58" s="46"/>
      <c r="I58" s="55"/>
      <c r="J58" s="46"/>
      <c r="K58" s="57"/>
      <c r="L58" s="49"/>
      <c r="M58" s="44"/>
      <c r="N58" s="46"/>
      <c r="O58" s="46"/>
      <c r="P58" s="46"/>
      <c r="Q58" s="46"/>
      <c r="R58" s="46"/>
      <c r="S58" s="49"/>
      <c r="T58" s="41"/>
    </row>
    <row r="59" spans="1:20" ht="18" customHeight="1">
      <c r="A59" s="43" t="s">
        <v>63</v>
      </c>
      <c r="B59" s="44">
        <v>19</v>
      </c>
      <c r="C59" s="55">
        <v>278</v>
      </c>
      <c r="D59" s="55">
        <v>22.6</v>
      </c>
      <c r="E59" s="55">
        <v>4611181.6</v>
      </c>
      <c r="F59" s="55">
        <v>16.8</v>
      </c>
      <c r="G59" s="49">
        <v>4611517.999999999</v>
      </c>
      <c r="H59" s="46">
        <v>4248.7</v>
      </c>
      <c r="I59" s="55">
        <v>72550.4</v>
      </c>
      <c r="J59" s="46">
        <f>G59+H59-I59</f>
        <v>4543216.299999999</v>
      </c>
      <c r="K59" s="51">
        <v>0</v>
      </c>
      <c r="L59" s="58">
        <f>J59+K59</f>
        <v>4543216.299999999</v>
      </c>
      <c r="M59" s="44">
        <v>556723.4</v>
      </c>
      <c r="N59" s="46">
        <v>20657.3</v>
      </c>
      <c r="O59" s="46">
        <v>536066.1</v>
      </c>
      <c r="P59" s="45">
        <v>0</v>
      </c>
      <c r="Q59" s="45">
        <v>0</v>
      </c>
      <c r="R59" s="45">
        <f>P59-Q59</f>
        <v>0</v>
      </c>
      <c r="S59" s="49">
        <f>L59+O59+R59</f>
        <v>5079282.3999999985</v>
      </c>
      <c r="T59" s="41"/>
    </row>
    <row r="60" spans="1:20" ht="18" customHeight="1">
      <c r="A60" s="43" t="s">
        <v>64</v>
      </c>
      <c r="B60" s="44">
        <v>19</v>
      </c>
      <c r="C60" s="55">
        <v>40.6</v>
      </c>
      <c r="D60" s="55">
        <v>26.3</v>
      </c>
      <c r="E60" s="55">
        <v>4441272.2</v>
      </c>
      <c r="F60" s="55">
        <v>16.8</v>
      </c>
      <c r="G60" s="49">
        <v>4441374.9</v>
      </c>
      <c r="H60" s="46">
        <v>4251.3</v>
      </c>
      <c r="I60" s="55">
        <v>206848.1</v>
      </c>
      <c r="J60" s="46">
        <f>G60+H60-I60</f>
        <v>4238778.100000001</v>
      </c>
      <c r="K60" s="51">
        <v>0</v>
      </c>
      <c r="L60" s="58">
        <f>J60+K60</f>
        <v>4238778.100000001</v>
      </c>
      <c r="M60" s="44">
        <v>666924.4</v>
      </c>
      <c r="N60" s="46">
        <v>27905</v>
      </c>
      <c r="O60" s="46">
        <v>639019.4</v>
      </c>
      <c r="P60" s="45">
        <v>0</v>
      </c>
      <c r="Q60" s="45">
        <v>0</v>
      </c>
      <c r="R60" s="45">
        <f aca="true" t="shared" si="0" ref="R60:R67">P60-Q60</f>
        <v>0</v>
      </c>
      <c r="S60" s="49">
        <f>L60+O60+R60</f>
        <v>4877797.500000001</v>
      </c>
      <c r="T60" s="41"/>
    </row>
    <row r="61" spans="1:20" ht="18" customHeight="1">
      <c r="A61" s="43" t="s">
        <v>65</v>
      </c>
      <c r="B61" s="44">
        <v>19</v>
      </c>
      <c r="C61" s="55">
        <v>62.1</v>
      </c>
      <c r="D61" s="55">
        <v>26.3</v>
      </c>
      <c r="E61" s="55">
        <v>4599229.9</v>
      </c>
      <c r="F61" s="55">
        <v>16.8</v>
      </c>
      <c r="G61" s="49">
        <v>4599354.100000001</v>
      </c>
      <c r="H61" s="46">
        <v>4163.5</v>
      </c>
      <c r="I61" s="55">
        <v>767955.7</v>
      </c>
      <c r="J61" s="46">
        <f>G61+H61-I61</f>
        <v>3835561.9000000004</v>
      </c>
      <c r="K61" s="51">
        <v>0</v>
      </c>
      <c r="L61" s="58">
        <f>J61+K61</f>
        <v>3835561.9000000004</v>
      </c>
      <c r="M61" s="44">
        <v>860599.3</v>
      </c>
      <c r="N61" s="46">
        <v>44254.9</v>
      </c>
      <c r="O61" s="46">
        <v>816344.4</v>
      </c>
      <c r="P61" s="45">
        <v>0</v>
      </c>
      <c r="Q61" s="45">
        <v>0</v>
      </c>
      <c r="R61" s="45">
        <f t="shared" si="0"/>
        <v>0</v>
      </c>
      <c r="S61" s="49">
        <f>L61+O61+R61</f>
        <v>4651906.300000001</v>
      </c>
      <c r="T61" s="41"/>
    </row>
    <row r="62" spans="1:20" ht="18" customHeight="1">
      <c r="A62" s="43" t="s">
        <v>66</v>
      </c>
      <c r="B62" s="44">
        <v>19</v>
      </c>
      <c r="C62" s="55">
        <v>55</v>
      </c>
      <c r="D62" s="55">
        <v>26</v>
      </c>
      <c r="E62" s="55">
        <v>5617217</v>
      </c>
      <c r="F62" s="55">
        <v>16.8</v>
      </c>
      <c r="G62" s="49">
        <v>5617333.8</v>
      </c>
      <c r="H62" s="45">
        <v>0</v>
      </c>
      <c r="I62" s="55">
        <v>13940.7</v>
      </c>
      <c r="J62" s="46">
        <f>G62+H62-I62</f>
        <v>5603393.1</v>
      </c>
      <c r="K62" s="51">
        <v>0</v>
      </c>
      <c r="L62" s="58">
        <f>J62+K62</f>
        <v>5603393.1</v>
      </c>
      <c r="M62" s="44">
        <v>1358276.1</v>
      </c>
      <c r="N62" s="46">
        <v>653793.7</v>
      </c>
      <c r="O62" s="46">
        <v>704482.4</v>
      </c>
      <c r="P62" s="45">
        <v>0</v>
      </c>
      <c r="Q62" s="45">
        <v>0</v>
      </c>
      <c r="R62" s="45">
        <f t="shared" si="0"/>
        <v>0</v>
      </c>
      <c r="S62" s="49">
        <f>L62+O62+R62</f>
        <v>6307875.5</v>
      </c>
      <c r="T62" s="41"/>
    </row>
    <row r="63" spans="1:20" ht="18" customHeight="1">
      <c r="A63" s="43">
        <v>2007</v>
      </c>
      <c r="B63" s="44"/>
      <c r="C63" s="55"/>
      <c r="D63" s="55"/>
      <c r="E63" s="55"/>
      <c r="F63" s="55"/>
      <c r="G63" s="49"/>
      <c r="H63" s="45"/>
      <c r="I63" s="55"/>
      <c r="J63" s="46"/>
      <c r="K63" s="51"/>
      <c r="L63" s="58"/>
      <c r="M63" s="44"/>
      <c r="N63" s="46"/>
      <c r="O63" s="46"/>
      <c r="P63" s="45"/>
      <c r="Q63" s="45"/>
      <c r="R63" s="45"/>
      <c r="S63" s="49"/>
      <c r="T63" s="41"/>
    </row>
    <row r="64" spans="1:20" ht="18" customHeight="1">
      <c r="A64" s="43" t="s">
        <v>63</v>
      </c>
      <c r="B64" s="44">
        <v>19</v>
      </c>
      <c r="C64" s="55">
        <v>55.6</v>
      </c>
      <c r="D64" s="55">
        <v>19</v>
      </c>
      <c r="E64" s="51">
        <v>0</v>
      </c>
      <c r="F64" s="51">
        <v>0</v>
      </c>
      <c r="G64" s="49">
        <f>SUM(B64:F64)</f>
        <v>93.6</v>
      </c>
      <c r="H64" s="45">
        <v>0</v>
      </c>
      <c r="I64" s="55">
        <v>1.7</v>
      </c>
      <c r="J64" s="46">
        <f>G64+H64-I64</f>
        <v>91.89999999999999</v>
      </c>
      <c r="K64" s="51">
        <v>0</v>
      </c>
      <c r="L64" s="58">
        <f>J64+K64</f>
        <v>91.89999999999999</v>
      </c>
      <c r="M64" s="44">
        <v>717921</v>
      </c>
      <c r="N64" s="46">
        <v>118537.5</v>
      </c>
      <c r="O64" s="46">
        <v>599383.5</v>
      </c>
      <c r="P64" s="45">
        <v>0</v>
      </c>
      <c r="Q64" s="45">
        <v>0</v>
      </c>
      <c r="R64" s="45">
        <f t="shared" si="0"/>
        <v>0</v>
      </c>
      <c r="S64" s="49">
        <f>L64+O64+R64</f>
        <v>599475.4</v>
      </c>
      <c r="T64" s="41"/>
    </row>
    <row r="65" spans="1:20" ht="18" customHeight="1">
      <c r="A65" s="43" t="s">
        <v>64</v>
      </c>
      <c r="B65" s="44">
        <v>0</v>
      </c>
      <c r="C65" s="55">
        <v>71.6</v>
      </c>
      <c r="D65" s="55">
        <v>26.6</v>
      </c>
      <c r="E65" s="51">
        <v>0</v>
      </c>
      <c r="F65" s="51">
        <v>0</v>
      </c>
      <c r="G65" s="49">
        <f>SUM(B65:F65)</f>
        <v>98.19999999999999</v>
      </c>
      <c r="H65" s="45">
        <v>0</v>
      </c>
      <c r="I65" s="55">
        <v>0</v>
      </c>
      <c r="J65" s="46">
        <f>G65+H65-I65</f>
        <v>98.19999999999999</v>
      </c>
      <c r="K65" s="51">
        <v>0</v>
      </c>
      <c r="L65" s="58">
        <f>J65+K65</f>
        <v>98.19999999999999</v>
      </c>
      <c r="M65" s="44">
        <v>971144.5</v>
      </c>
      <c r="N65" s="46">
        <v>140353.4</v>
      </c>
      <c r="O65" s="46">
        <v>830791.1</v>
      </c>
      <c r="P65" s="45">
        <v>0</v>
      </c>
      <c r="Q65" s="45">
        <v>0</v>
      </c>
      <c r="R65" s="45">
        <f t="shared" si="0"/>
        <v>0</v>
      </c>
      <c r="S65" s="49">
        <f>L65+O65+R65</f>
        <v>830889.2999999999</v>
      </c>
      <c r="T65" s="41"/>
    </row>
    <row r="66" spans="1:20" ht="18" customHeight="1">
      <c r="A66" s="43" t="s">
        <v>65</v>
      </c>
      <c r="B66" s="44">
        <v>29.9</v>
      </c>
      <c r="C66" s="55">
        <v>91.7</v>
      </c>
      <c r="D66" s="55">
        <v>26.2</v>
      </c>
      <c r="E66" s="51">
        <v>0</v>
      </c>
      <c r="F66" s="51">
        <v>0</v>
      </c>
      <c r="G66" s="49">
        <f>SUM(B66:F66)</f>
        <v>147.79999999999998</v>
      </c>
      <c r="H66" s="45">
        <v>0</v>
      </c>
      <c r="I66" s="55">
        <v>0</v>
      </c>
      <c r="J66" s="46">
        <f>G66+H66-I66</f>
        <v>147.79999999999998</v>
      </c>
      <c r="K66" s="51">
        <v>0</v>
      </c>
      <c r="L66" s="58">
        <f>J66+K66</f>
        <v>147.79999999999998</v>
      </c>
      <c r="M66" s="44">
        <v>911597.5</v>
      </c>
      <c r="N66" s="46">
        <v>184236.6</v>
      </c>
      <c r="O66" s="46">
        <v>727360.9</v>
      </c>
      <c r="P66" s="45">
        <v>0</v>
      </c>
      <c r="Q66" s="45">
        <v>0</v>
      </c>
      <c r="R66" s="45">
        <f t="shared" si="0"/>
        <v>0</v>
      </c>
      <c r="S66" s="49">
        <f>L66+O66+R66</f>
        <v>727508.7000000001</v>
      </c>
      <c r="T66" s="41"/>
    </row>
    <row r="67" spans="1:20" ht="18" customHeight="1">
      <c r="A67" s="43" t="s">
        <v>66</v>
      </c>
      <c r="B67" s="44">
        <v>19</v>
      </c>
      <c r="C67" s="55">
        <v>102.6</v>
      </c>
      <c r="D67" s="55">
        <v>22.6</v>
      </c>
      <c r="E67" s="51">
        <v>0</v>
      </c>
      <c r="F67" s="51">
        <v>0</v>
      </c>
      <c r="G67" s="49">
        <f>SUM(B67:F67)</f>
        <v>144.2</v>
      </c>
      <c r="H67" s="45">
        <v>0</v>
      </c>
      <c r="I67" s="55">
        <v>0</v>
      </c>
      <c r="J67" s="46">
        <f>G67+H67-I67</f>
        <v>144.2</v>
      </c>
      <c r="K67" s="51">
        <v>0</v>
      </c>
      <c r="L67" s="58">
        <f>J67+K67</f>
        <v>144.2</v>
      </c>
      <c r="M67" s="44">
        <v>930748</v>
      </c>
      <c r="N67" s="46">
        <v>234499.7</v>
      </c>
      <c r="O67" s="46">
        <v>696248.3</v>
      </c>
      <c r="P67" s="45">
        <v>0</v>
      </c>
      <c r="Q67" s="45">
        <v>0</v>
      </c>
      <c r="R67" s="45">
        <f t="shared" si="0"/>
        <v>0</v>
      </c>
      <c r="S67" s="49">
        <f>L67+O67+R67</f>
        <v>696392.5</v>
      </c>
      <c r="T67" s="41"/>
    </row>
    <row r="68" spans="1:20" ht="15.75" customHeight="1">
      <c r="A68" s="43">
        <v>2008</v>
      </c>
      <c r="B68" s="44"/>
      <c r="C68" s="55"/>
      <c r="D68" s="55"/>
      <c r="E68" s="55"/>
      <c r="F68" s="55"/>
      <c r="G68" s="49"/>
      <c r="H68" s="45"/>
      <c r="I68" s="55"/>
      <c r="J68" s="46"/>
      <c r="K68" s="51"/>
      <c r="L68" s="58"/>
      <c r="M68" s="44"/>
      <c r="N68" s="46"/>
      <c r="O68" s="46"/>
      <c r="P68" s="45"/>
      <c r="Q68" s="45"/>
      <c r="R68" s="45"/>
      <c r="S68" s="49"/>
      <c r="T68" s="41"/>
    </row>
    <row r="69" spans="1:20" ht="18" customHeight="1">
      <c r="A69" s="43" t="s">
        <v>63</v>
      </c>
      <c r="B69" s="44">
        <v>19.009430390000002</v>
      </c>
      <c r="C69" s="55">
        <v>32.41925524</v>
      </c>
      <c r="D69" s="55">
        <v>22.622604149999997</v>
      </c>
      <c r="E69" s="51">
        <v>0</v>
      </c>
      <c r="F69" s="51">
        <v>0</v>
      </c>
      <c r="G69" s="49">
        <f>SUM(B69:F69)</f>
        <v>74.05128978</v>
      </c>
      <c r="H69" s="45">
        <v>0</v>
      </c>
      <c r="I69" s="55">
        <v>0.0998</v>
      </c>
      <c r="J69" s="46">
        <f>G69+H69-I69</f>
        <v>73.95148978</v>
      </c>
      <c r="K69" s="51">
        <v>0</v>
      </c>
      <c r="L69" s="58">
        <f>J69+K69</f>
        <v>73.95148978</v>
      </c>
      <c r="M69" s="44">
        <v>940915.7014264601</v>
      </c>
      <c r="N69" s="46">
        <v>198264.04922132002</v>
      </c>
      <c r="O69" s="46">
        <f>M69-N69</f>
        <v>742651.6522051401</v>
      </c>
      <c r="P69" s="45">
        <v>0</v>
      </c>
      <c r="Q69" s="45">
        <v>0</v>
      </c>
      <c r="R69" s="45">
        <v>0</v>
      </c>
      <c r="S69" s="49">
        <f>L69+O69+R69</f>
        <v>742725.6036949201</v>
      </c>
      <c r="T69" s="41"/>
    </row>
    <row r="70" spans="1:20" ht="18" customHeight="1">
      <c r="A70" s="43" t="s">
        <v>64</v>
      </c>
      <c r="B70" s="44">
        <v>19.009430390000002</v>
      </c>
      <c r="C70" s="55">
        <v>233.1648751</v>
      </c>
      <c r="D70" s="55">
        <v>22.622604149999997</v>
      </c>
      <c r="E70" s="51">
        <v>0</v>
      </c>
      <c r="F70" s="51">
        <v>0</v>
      </c>
      <c r="G70" s="49">
        <f aca="true" t="shared" si="1" ref="G70:G77">SUM(B70:F70)</f>
        <v>274.79690963999997</v>
      </c>
      <c r="H70" s="45">
        <v>0</v>
      </c>
      <c r="I70" s="55">
        <v>4480.44800234</v>
      </c>
      <c r="J70" s="46">
        <f>G70+H70-I70</f>
        <v>-4205.6510927</v>
      </c>
      <c r="K70" s="51">
        <v>0</v>
      </c>
      <c r="L70" s="58">
        <f>J70+K70</f>
        <v>-4205.6510927</v>
      </c>
      <c r="M70" s="44">
        <v>1082967.95355201</v>
      </c>
      <c r="N70" s="46">
        <v>213239.62740538002</v>
      </c>
      <c r="O70" s="46">
        <f>M70-N70</f>
        <v>869728.32614663</v>
      </c>
      <c r="P70" s="45">
        <v>0</v>
      </c>
      <c r="Q70" s="45">
        <v>0</v>
      </c>
      <c r="R70" s="45">
        <v>0</v>
      </c>
      <c r="S70" s="49">
        <f>L70+O70+R70</f>
        <v>865522.67505393</v>
      </c>
      <c r="T70" s="41"/>
    </row>
    <row r="71" spans="1:20" ht="18" customHeight="1">
      <c r="A71" s="43" t="s">
        <v>65</v>
      </c>
      <c r="B71" s="44">
        <v>19.009430390000002</v>
      </c>
      <c r="C71" s="55">
        <v>76.48731865</v>
      </c>
      <c r="D71" s="55">
        <v>22.622604149999997</v>
      </c>
      <c r="E71" s="51">
        <v>0</v>
      </c>
      <c r="F71" s="51">
        <v>0</v>
      </c>
      <c r="G71" s="49">
        <f t="shared" si="1"/>
        <v>118.11935319000001</v>
      </c>
      <c r="H71" s="45">
        <v>0</v>
      </c>
      <c r="I71" s="55">
        <v>23130.281717349997</v>
      </c>
      <c r="J71" s="46">
        <f>G71+H71-I71</f>
        <v>-23012.162364159998</v>
      </c>
      <c r="K71" s="51">
        <v>0</v>
      </c>
      <c r="L71" s="58">
        <f>J71+K71</f>
        <v>-23012.162364159998</v>
      </c>
      <c r="M71" s="44">
        <v>1250559.05591598</v>
      </c>
      <c r="N71" s="46">
        <v>316924.70564004</v>
      </c>
      <c r="O71" s="46">
        <f>M71-N71</f>
        <v>933634.3502759399</v>
      </c>
      <c r="P71" s="45">
        <v>0</v>
      </c>
      <c r="Q71" s="45">
        <v>0</v>
      </c>
      <c r="R71" s="45">
        <v>0</v>
      </c>
      <c r="S71" s="49">
        <f>L71+O71+R71</f>
        <v>910622.18791178</v>
      </c>
      <c r="T71" s="41"/>
    </row>
    <row r="72" spans="1:20" ht="18" customHeight="1">
      <c r="A72" s="43" t="s">
        <v>66</v>
      </c>
      <c r="B72" s="44">
        <v>19.009430390000002</v>
      </c>
      <c r="C72" s="55">
        <v>156.32228127000002</v>
      </c>
      <c r="D72" s="55">
        <v>22.622604149999997</v>
      </c>
      <c r="E72" s="51">
        <v>0</v>
      </c>
      <c r="F72" s="51">
        <v>0</v>
      </c>
      <c r="G72" s="49">
        <f t="shared" si="1"/>
        <v>197.95431581000003</v>
      </c>
      <c r="H72" s="45">
        <v>0</v>
      </c>
      <c r="I72" s="55">
        <v>70644.82269288</v>
      </c>
      <c r="J72" s="46">
        <f>G72+H72-I72</f>
        <v>-70446.86837707</v>
      </c>
      <c r="K72" s="51">
        <v>0</v>
      </c>
      <c r="L72" s="58">
        <f>J72+K72</f>
        <v>-70446.86837707</v>
      </c>
      <c r="M72" s="44">
        <v>1506845.9077412297</v>
      </c>
      <c r="N72" s="46">
        <v>227223.01468819001</v>
      </c>
      <c r="O72" s="46">
        <f>M72-N72</f>
        <v>1279622.8930530397</v>
      </c>
      <c r="P72" s="45">
        <v>0</v>
      </c>
      <c r="Q72" s="45">
        <v>0</v>
      </c>
      <c r="R72" s="45">
        <v>0</v>
      </c>
      <c r="S72" s="49">
        <f>L72+O72+R72</f>
        <v>1209176.0246759697</v>
      </c>
      <c r="T72" s="41"/>
    </row>
    <row r="73" spans="1:20" ht="14.25">
      <c r="A73" s="43">
        <v>2009</v>
      </c>
      <c r="B73" s="44"/>
      <c r="C73" s="55"/>
      <c r="D73" s="55"/>
      <c r="E73" s="55"/>
      <c r="F73" s="55"/>
      <c r="G73" s="49"/>
      <c r="H73" s="45"/>
      <c r="I73" s="55"/>
      <c r="J73" s="46"/>
      <c r="K73" s="51"/>
      <c r="L73" s="58"/>
      <c r="M73" s="44"/>
      <c r="N73" s="46"/>
      <c r="O73" s="46"/>
      <c r="P73" s="45"/>
      <c r="Q73" s="45"/>
      <c r="R73" s="45"/>
      <c r="S73" s="49"/>
      <c r="T73" s="41"/>
    </row>
    <row r="74" spans="1:20" ht="14.25">
      <c r="A74" s="43" t="s">
        <v>63</v>
      </c>
      <c r="B74" s="44">
        <v>19.009430390000002</v>
      </c>
      <c r="C74" s="55">
        <v>82.14673951</v>
      </c>
      <c r="D74" s="55">
        <v>22.622604149999997</v>
      </c>
      <c r="E74" s="51">
        <v>0</v>
      </c>
      <c r="F74" s="51">
        <v>0</v>
      </c>
      <c r="G74" s="49">
        <f t="shared" si="1"/>
        <v>123.77877405000001</v>
      </c>
      <c r="H74" s="45">
        <v>0</v>
      </c>
      <c r="I74" s="55">
        <v>70752.09816015</v>
      </c>
      <c r="J74" s="46">
        <f>G74+H74-I74</f>
        <v>-70628.31938609999</v>
      </c>
      <c r="K74" s="51">
        <v>0</v>
      </c>
      <c r="L74" s="58">
        <f>J74+K74</f>
        <v>-70628.31938609999</v>
      </c>
      <c r="M74" s="44">
        <v>1358811.1737218502</v>
      </c>
      <c r="N74" s="46">
        <v>214649.03462304999</v>
      </c>
      <c r="O74" s="46">
        <f>M74-N74</f>
        <v>1144162.1390988003</v>
      </c>
      <c r="P74" s="45">
        <v>0</v>
      </c>
      <c r="Q74" s="45">
        <v>0</v>
      </c>
      <c r="R74" s="45">
        <v>0</v>
      </c>
      <c r="S74" s="49">
        <f>L74+O74+R74</f>
        <v>1073533.8197127003</v>
      </c>
      <c r="T74" s="41"/>
    </row>
    <row r="75" spans="1:20" ht="14.25">
      <c r="A75" s="43" t="s">
        <v>64</v>
      </c>
      <c r="B75" s="44">
        <v>19.009430390000002</v>
      </c>
      <c r="C75" s="55">
        <v>38.96826613</v>
      </c>
      <c r="D75" s="55">
        <v>22.622604149999997</v>
      </c>
      <c r="E75" s="51">
        <v>0</v>
      </c>
      <c r="F75" s="51">
        <v>0</v>
      </c>
      <c r="G75" s="49">
        <f t="shared" si="1"/>
        <v>80.60030067000001</v>
      </c>
      <c r="H75" s="45">
        <v>0</v>
      </c>
      <c r="I75" s="55">
        <v>69618.91922769</v>
      </c>
      <c r="J75" s="46">
        <f>G75+H75-I75</f>
        <v>-69538.31892702</v>
      </c>
      <c r="K75" s="51">
        <v>0</v>
      </c>
      <c r="L75" s="58">
        <f>J75+K75</f>
        <v>-69538.31892702</v>
      </c>
      <c r="M75" s="44">
        <v>1192194.29231713</v>
      </c>
      <c r="N75" s="46">
        <v>191226.15053966</v>
      </c>
      <c r="O75" s="46">
        <f>M75-N75</f>
        <v>1000968.1417774699</v>
      </c>
      <c r="P75" s="45">
        <v>0</v>
      </c>
      <c r="Q75" s="45">
        <v>0</v>
      </c>
      <c r="R75" s="45">
        <v>0</v>
      </c>
      <c r="S75" s="49">
        <f>L75+O75+R75</f>
        <v>931429.82285045</v>
      </c>
      <c r="T75" s="41"/>
    </row>
    <row r="76" spans="1:19" ht="14.25">
      <c r="A76" s="43" t="s">
        <v>65</v>
      </c>
      <c r="B76" s="44">
        <v>19.009430390000002</v>
      </c>
      <c r="C76" s="55">
        <v>46.91580106</v>
      </c>
      <c r="D76" s="55">
        <v>22.622604149999997</v>
      </c>
      <c r="E76" s="51">
        <v>0</v>
      </c>
      <c r="F76" s="51">
        <v>0</v>
      </c>
      <c r="G76" s="49">
        <f t="shared" si="1"/>
        <v>88.5478356</v>
      </c>
      <c r="H76" s="45">
        <v>0</v>
      </c>
      <c r="I76" s="55">
        <v>23743.3615345</v>
      </c>
      <c r="J76" s="46">
        <f>G76+H76-I76</f>
        <v>-23654.8136989</v>
      </c>
      <c r="K76" s="51">
        <v>0</v>
      </c>
      <c r="L76" s="58">
        <f>J76+K76</f>
        <v>-23654.8136989</v>
      </c>
      <c r="M76" s="44">
        <v>1237253.18560278</v>
      </c>
      <c r="N76" s="46">
        <v>209324.04450388</v>
      </c>
      <c r="O76" s="46">
        <f>M76-N76</f>
        <v>1027929.1410989</v>
      </c>
      <c r="P76" s="45">
        <v>0</v>
      </c>
      <c r="Q76" s="45">
        <v>0</v>
      </c>
      <c r="R76" s="45">
        <v>0</v>
      </c>
      <c r="S76" s="49">
        <f>L76+O76+R76</f>
        <v>1004274.3274</v>
      </c>
    </row>
    <row r="77" spans="1:19" ht="15" thickBot="1">
      <c r="A77" s="59" t="s">
        <v>66</v>
      </c>
      <c r="B77" s="60">
        <v>19.009430390000002</v>
      </c>
      <c r="C77" s="61">
        <v>352465.23378418</v>
      </c>
      <c r="D77" s="61">
        <v>22.622604149999997</v>
      </c>
      <c r="E77" s="62">
        <v>0</v>
      </c>
      <c r="F77" s="62">
        <v>0</v>
      </c>
      <c r="G77" s="63">
        <f t="shared" si="1"/>
        <v>352506.86581872</v>
      </c>
      <c r="H77" s="64">
        <v>0</v>
      </c>
      <c r="I77" s="61">
        <v>25225.47478878</v>
      </c>
      <c r="J77" s="65">
        <f>G77+H77-I77</f>
        <v>327281.39102994004</v>
      </c>
      <c r="K77" s="62">
        <v>0</v>
      </c>
      <c r="L77" s="66">
        <f>J77+K77</f>
        <v>327281.39102994004</v>
      </c>
      <c r="M77" s="60">
        <v>1265643.4158166798</v>
      </c>
      <c r="N77" s="65">
        <v>194561.11512346</v>
      </c>
      <c r="O77" s="65">
        <f>M77-N77</f>
        <v>1071082.3006932198</v>
      </c>
      <c r="P77" s="64">
        <v>0</v>
      </c>
      <c r="Q77" s="64">
        <v>0</v>
      </c>
      <c r="R77" s="64">
        <v>0</v>
      </c>
      <c r="S77" s="63">
        <f>L77+O77+R77</f>
        <v>1398363.6917231597</v>
      </c>
    </row>
    <row r="78" s="67" customFormat="1" ht="12.75">
      <c r="A78" s="67" t="s">
        <v>67</v>
      </c>
    </row>
    <row r="79" spans="1:19" s="67" customFormat="1" ht="12.75">
      <c r="A79" s="68" t="s">
        <v>68</v>
      </c>
      <c r="B79" s="68"/>
      <c r="C79" s="68"/>
      <c r="D79" s="68"/>
      <c r="E79" s="68"/>
      <c r="F79" s="68"/>
      <c r="H79" s="68"/>
      <c r="I79" s="69"/>
      <c r="J79" s="70"/>
      <c r="K79" s="71"/>
      <c r="L79" s="70"/>
      <c r="M79" s="68"/>
      <c r="N79" s="68"/>
      <c r="O79" s="68"/>
      <c r="P79" s="68"/>
      <c r="Q79" s="72"/>
      <c r="R79" s="72"/>
      <c r="S79" s="72"/>
    </row>
    <row r="80" spans="1:19" s="67" customFormat="1" ht="12.75">
      <c r="A80" s="68" t="s">
        <v>69</v>
      </c>
      <c r="B80" s="68"/>
      <c r="C80" s="68"/>
      <c r="D80" s="68"/>
      <c r="E80" s="68"/>
      <c r="F80" s="68"/>
      <c r="H80" s="68"/>
      <c r="I80" s="69"/>
      <c r="J80" s="70"/>
      <c r="K80" s="71"/>
      <c r="L80" s="70"/>
      <c r="M80" s="68"/>
      <c r="N80" s="68"/>
      <c r="O80" s="68"/>
      <c r="P80" s="68"/>
      <c r="Q80" s="72"/>
      <c r="R80" s="72"/>
      <c r="S80" s="72"/>
    </row>
    <row r="81" s="67" customFormat="1" ht="12.75">
      <c r="A81" s="67" t="s">
        <v>70</v>
      </c>
    </row>
    <row r="82" s="67" customFormat="1" ht="12.75">
      <c r="A82" s="67" t="s">
        <v>71</v>
      </c>
    </row>
    <row r="83" s="67" customFormat="1" ht="12.75">
      <c r="A83" s="67" t="s">
        <v>72</v>
      </c>
    </row>
    <row r="84" s="67" customFormat="1" ht="12.75">
      <c r="A84" s="67" t="s">
        <v>73</v>
      </c>
    </row>
    <row r="85" s="67" customFormat="1" ht="12.75">
      <c r="A85" s="67" t="s">
        <v>74</v>
      </c>
    </row>
  </sheetData>
  <sheetProtection/>
  <mergeCells count="15">
    <mergeCell ref="A2:G2"/>
    <mergeCell ref="H2:L2"/>
    <mergeCell ref="M2:S2"/>
    <mergeCell ref="A3:G3"/>
    <mergeCell ref="H3:L3"/>
    <mergeCell ref="M3:S3"/>
    <mergeCell ref="B7:G7"/>
    <mergeCell ref="E8:F8"/>
    <mergeCell ref="A4:G4"/>
    <mergeCell ref="H4:L4"/>
    <mergeCell ref="M4:S4"/>
    <mergeCell ref="B5:G5"/>
    <mergeCell ref="H5:I5"/>
    <mergeCell ref="B6:G6"/>
    <mergeCell ref="H6:I6"/>
  </mergeCells>
  <printOptions horizontalCentered="1"/>
  <pageMargins left="0" right="0" top="0" bottom="0" header="0" footer="0"/>
  <pageSetup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2010-07-18T21:00:20Z</dcterms:created>
  <dcterms:modified xsi:type="dcterms:W3CDTF">2010-08-27T14:21:38Z</dcterms:modified>
  <cp:category/>
  <cp:version/>
  <cp:contentType/>
  <cp:contentStatus/>
</cp:coreProperties>
</file>