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 1.1." sheetId="1" r:id="rId1"/>
  </sheets>
  <externalReferences>
    <externalReference r:id="rId4"/>
    <externalReference r:id="rId5"/>
  </externalReferences>
  <definedNames>
    <definedName name="_2">#REF!</definedName>
    <definedName name="D2.1c">#REF!</definedName>
    <definedName name="D2c1">#REF!</definedName>
    <definedName name="inflow">#REF!</definedName>
    <definedName name="m">'[2]DD &amp; SS of FOREx (2)'!$Y$1</definedName>
    <definedName name="_xlnm.Print_Area" localSheetId="0">'D 1.1.'!$A$1:$M$60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<sst xmlns="http://schemas.openxmlformats.org/spreadsheetml/2006/main" count="51" uniqueCount="41">
  <si>
    <t>Table D. 1.1</t>
  </si>
  <si>
    <t xml:space="preserve">Foreign Trade </t>
  </si>
  <si>
    <t>(N' Million)</t>
  </si>
  <si>
    <t xml:space="preserve"> Imports (cif)</t>
  </si>
  <si>
    <t>Exports &amp; Re-Exports (fob)</t>
  </si>
  <si>
    <t xml:space="preserve">Total Trade </t>
  </si>
  <si>
    <t>Balance of Trade</t>
  </si>
  <si>
    <t>Crude Materials</t>
  </si>
  <si>
    <t>Mineral Fuels</t>
  </si>
  <si>
    <t>Total</t>
  </si>
  <si>
    <t>Year</t>
  </si>
  <si>
    <t>Oil</t>
  </si>
  <si>
    <t>Non-Oil</t>
  </si>
  <si>
    <t xml:space="preserve"> 1970</t>
  </si>
  <si>
    <t xml:space="preserve"> 1971</t>
  </si>
  <si>
    <t xml:space="preserve"> 1972</t>
  </si>
  <si>
    <t xml:space="preserve"> 1973</t>
  </si>
  <si>
    <t xml:space="preserve"> 1974</t>
  </si>
  <si>
    <t xml:space="preserve"> 1975 </t>
  </si>
  <si>
    <t xml:space="preserve"> 1976</t>
  </si>
  <si>
    <t xml:space="preserve"> 1977</t>
  </si>
  <si>
    <t xml:space="preserve"> 1978</t>
  </si>
  <si>
    <t xml:space="preserve"> 1979</t>
  </si>
  <si>
    <t xml:space="preserve"> 1980</t>
  </si>
  <si>
    <t>Source:  National Bureau of Statistics/Central Bank of Nigeria</t>
  </si>
  <si>
    <t>Note: 1/ Revised</t>
  </si>
  <si>
    <t>2/  Provisional</t>
  </si>
  <si>
    <t xml:space="preserve"> 1981 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</si>
  <si>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</si>
  <si>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</si>
  <si>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</si>
  <si>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</si>
  <si>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</si>
  <si>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</si>
  <si>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1989</t>
  </si>
  <si>
    <t xml:space="preserve"> 1990</t>
  </si>
  <si>
    <t xml:space="preserve"> 1991</t>
  </si>
  <si>
    <t>2006 1/</t>
  </si>
  <si>
    <t>2007 1/</t>
  </si>
  <si>
    <t>2008  1/</t>
  </si>
  <si>
    <t>2009  2/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</si>
</sst>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?_-;_-@_-"/>
    <numFmt numFmtId="165" formatCode="#,##0.0_);\(#,##0.0\)"/>
    <numFmt numFmtId="166" formatCode="#,##0.0"/>
    <numFmt numFmtId="167" formatCode="_(* #,##0.0_);_(* \(#,##0.0\);_(* &quot;-&quot;??_);_(@_)"/>
    <numFmt numFmtId="168" formatCode="0.0"/>
    <numFmt numFmtId="169" formatCode="0.0000;[Red]0.0000"/>
    <numFmt numFmtId="170" formatCode="0.0000"/>
    <numFmt numFmtId="171" formatCode="_(* #,##0.000_);_(* \(#,##0.000\);_(* &quot;-&quot;??_);_(@_)"/>
    <numFmt numFmtId="172" formatCode="0.0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6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sz val="10"/>
      <color indexed="3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b/>
      <sz val="11"/>
      <color rgb="FF33CC33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</borders>
  <cellStyleXfs count="9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2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70" fontId="2" fillId="0" borderId="0">
      <alignment/>
      <protection/>
    </xf>
    <xf numFmtId="170" fontId="2" fillId="0" borderId="0">
      <alignment/>
      <protection/>
    </xf>
    <xf numFmtId="170" fontId="2" fillId="0" borderId="0">
      <alignment/>
      <protection/>
    </xf>
    <xf numFmtId="17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2" fillId="0" borderId="0">
      <alignment/>
      <protection/>
    </xf>
    <xf numFmtId="170" fontId="2" fillId="0" borderId="0">
      <alignment/>
      <protection/>
    </xf>
    <xf numFmtId="170" fontId="2" fillId="0" borderId="0">
      <alignment/>
      <protection/>
    </xf>
    <xf numFmtId="17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wrapText="1"/>
    </xf>
    <xf numFmtId="0" fontId="45" fillId="35" borderId="11" xfId="0" applyFont="1" applyFill="1" applyBorder="1" applyAlignment="1">
      <alignment/>
    </xf>
    <xf numFmtId="0" fontId="45" fillId="35" borderId="12" xfId="0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34" borderId="14" xfId="0" applyFont="1" applyFill="1" applyBorder="1" applyAlignment="1">
      <alignment vertical="center"/>
    </xf>
    <xf numFmtId="0" fontId="45" fillId="34" borderId="15" xfId="0" applyFont="1" applyFill="1" applyBorder="1" applyAlignment="1">
      <alignment wrapText="1"/>
    </xf>
    <xf numFmtId="0" fontId="45" fillId="34" borderId="16" xfId="0" applyFont="1" applyFill="1" applyBorder="1" applyAlignment="1">
      <alignment wrapText="1"/>
    </xf>
    <xf numFmtId="0" fontId="45" fillId="35" borderId="16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right"/>
    </xf>
    <xf numFmtId="0" fontId="45" fillId="35" borderId="14" xfId="0" applyFont="1" applyFill="1" applyBorder="1" applyAlignment="1">
      <alignment horizontal="right"/>
    </xf>
    <xf numFmtId="0" fontId="45" fillId="34" borderId="17" xfId="0" applyFont="1" applyFill="1" applyBorder="1" applyAlignment="1">
      <alignment/>
    </xf>
    <xf numFmtId="164" fontId="46" fillId="0" borderId="18" xfId="47" applyNumberFormat="1" applyFont="1" applyBorder="1" applyAlignment="1">
      <alignment/>
    </xf>
    <xf numFmtId="164" fontId="46" fillId="0" borderId="19" xfId="47" applyNumberFormat="1" applyFont="1" applyBorder="1" applyAlignment="1">
      <alignment/>
    </xf>
    <xf numFmtId="0" fontId="20" fillId="35" borderId="20" xfId="0" applyFont="1" applyFill="1" applyBorder="1" applyAlignment="1">
      <alignment horizontal="center"/>
    </xf>
    <xf numFmtId="165" fontId="21" fillId="33" borderId="0" xfId="42" applyNumberFormat="1" applyFont="1" applyFill="1" applyBorder="1" applyAlignment="1">
      <alignment horizontal="right"/>
    </xf>
    <xf numFmtId="165" fontId="21" fillId="33" borderId="21" xfId="42" applyNumberFormat="1" applyFont="1" applyFill="1" applyBorder="1" applyAlignment="1">
      <alignment horizontal="right"/>
    </xf>
    <xf numFmtId="166" fontId="21" fillId="33" borderId="0" xfId="42" applyNumberFormat="1" applyFont="1" applyFill="1" applyBorder="1" applyAlignment="1">
      <alignment horizontal="right"/>
    </xf>
    <xf numFmtId="0" fontId="23" fillId="34" borderId="17" xfId="0" applyFont="1" applyFill="1" applyBorder="1" applyAlignment="1">
      <alignment/>
    </xf>
    <xf numFmtId="164" fontId="26" fillId="0" borderId="22" xfId="47" applyNumberFormat="1" applyFont="1" applyBorder="1" applyAlignment="1">
      <alignment/>
    </xf>
    <xf numFmtId="164" fontId="26" fillId="0" borderId="23" xfId="47" applyNumberFormat="1" applyFont="1" applyBorder="1" applyAlignment="1">
      <alignment/>
    </xf>
    <xf numFmtId="0" fontId="23" fillId="34" borderId="24" xfId="0" applyFont="1" applyFill="1" applyBorder="1" applyAlignment="1">
      <alignment/>
    </xf>
    <xf numFmtId="164" fontId="26" fillId="0" borderId="25" xfId="47" applyNumberFormat="1" applyFont="1" applyBorder="1" applyAlignment="1">
      <alignment/>
    </xf>
    <xf numFmtId="164" fontId="26" fillId="0" borderId="26" xfId="47" applyNumberFormat="1" applyFont="1" applyBorder="1" applyAlignment="1">
      <alignment/>
    </xf>
    <xf numFmtId="0" fontId="20" fillId="35" borderId="27" xfId="0" applyFont="1" applyFill="1" applyBorder="1" applyAlignment="1">
      <alignment horizontal="center"/>
    </xf>
    <xf numFmtId="165" fontId="21" fillId="33" borderId="28" xfId="42" applyNumberFormat="1" applyFont="1" applyFill="1" applyBorder="1" applyAlignment="1">
      <alignment horizontal="right"/>
    </xf>
    <xf numFmtId="165" fontId="21" fillId="33" borderId="29" xfId="42" applyNumberFormat="1" applyFont="1" applyFill="1" applyBorder="1" applyAlignment="1">
      <alignment horizontal="right"/>
    </xf>
    <xf numFmtId="166" fontId="21" fillId="33" borderId="28" xfId="42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0" fillId="35" borderId="16" xfId="0" applyFont="1" applyFill="1" applyBorder="1" applyAlignment="1">
      <alignment horizontal="center"/>
    </xf>
    <xf numFmtId="165" fontId="21" fillId="33" borderId="10" xfId="42" applyNumberFormat="1" applyFont="1" applyFill="1" applyBorder="1" applyAlignment="1">
      <alignment horizontal="right"/>
    </xf>
    <xf numFmtId="165" fontId="21" fillId="33" borderId="14" xfId="42" applyNumberFormat="1" applyFont="1" applyFill="1" applyBorder="1" applyAlignment="1">
      <alignment horizontal="right"/>
    </xf>
    <xf numFmtId="166" fontId="21" fillId="33" borderId="10" xfId="42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Alignment="1">
      <alignment/>
    </xf>
    <xf numFmtId="4" fontId="47" fillId="0" borderId="0" xfId="0" applyNumberFormat="1" applyFont="1" applyBorder="1" applyAlignment="1">
      <alignment/>
    </xf>
    <xf numFmtId="166" fontId="47" fillId="0" borderId="0" xfId="0" applyNumberFormat="1" applyFont="1" applyBorder="1" applyAlignment="1">
      <alignment horizontal="right"/>
    </xf>
    <xf numFmtId="165" fontId="47" fillId="0" borderId="0" xfId="42" applyNumberFormat="1" applyFont="1" applyBorder="1" applyAlignment="1">
      <alignment horizontal="right"/>
    </xf>
    <xf numFmtId="166" fontId="47" fillId="0" borderId="0" xfId="42" applyNumberFormat="1" applyFont="1" applyBorder="1" applyAlignment="1">
      <alignment horizontal="right"/>
    </xf>
    <xf numFmtId="0" fontId="20" fillId="35" borderId="11" xfId="0" applyFont="1" applyFill="1" applyBorder="1" applyAlignment="1">
      <alignment horizontal="left" indent="3"/>
    </xf>
    <xf numFmtId="167" fontId="21" fillId="33" borderId="12" xfId="42" applyNumberFormat="1" applyFont="1" applyFill="1" applyBorder="1" applyAlignment="1">
      <alignment horizontal="right"/>
    </xf>
    <xf numFmtId="165" fontId="21" fillId="33" borderId="12" xfId="42" applyNumberFormat="1" applyFont="1" applyFill="1" applyBorder="1" applyAlignment="1">
      <alignment horizontal="right"/>
    </xf>
    <xf numFmtId="165" fontId="21" fillId="33" borderId="13" xfId="42" applyNumberFormat="1" applyFont="1" applyFill="1" applyBorder="1" applyAlignment="1">
      <alignment horizontal="right"/>
    </xf>
    <xf numFmtId="165" fontId="21" fillId="33" borderId="20" xfId="42" applyNumberFormat="1" applyFont="1" applyFill="1" applyBorder="1" applyAlignment="1">
      <alignment horizontal="right"/>
    </xf>
    <xf numFmtId="0" fontId="20" fillId="35" borderId="20" xfId="0" applyFont="1" applyFill="1" applyBorder="1" applyAlignment="1">
      <alignment horizontal="left" indent="3"/>
    </xf>
    <xf numFmtId="166" fontId="21" fillId="33" borderId="0" xfId="0" applyNumberFormat="1" applyFont="1" applyFill="1" applyBorder="1" applyAlignment="1">
      <alignment horizontal="right"/>
    </xf>
    <xf numFmtId="167" fontId="21" fillId="33" borderId="0" xfId="42" applyNumberFormat="1" applyFont="1" applyFill="1" applyBorder="1" applyAlignment="1">
      <alignment horizontal="right"/>
    </xf>
    <xf numFmtId="4" fontId="21" fillId="33" borderId="0" xfId="0" applyNumberFormat="1" applyFont="1" applyFill="1" applyBorder="1" applyAlignment="1">
      <alignment/>
    </xf>
    <xf numFmtId="166" fontId="21" fillId="33" borderId="0" xfId="0" applyNumberFormat="1" applyFont="1" applyFill="1" applyBorder="1" applyAlignment="1">
      <alignment/>
    </xf>
    <xf numFmtId="167" fontId="21" fillId="33" borderId="0" xfId="42" applyNumberFormat="1" applyFont="1" applyFill="1" applyBorder="1" applyAlignment="1">
      <alignment/>
    </xf>
    <xf numFmtId="166" fontId="21" fillId="33" borderId="10" xfId="0" applyNumberFormat="1" applyFont="1" applyFill="1" applyBorder="1" applyAlignment="1">
      <alignment/>
    </xf>
    <xf numFmtId="166" fontId="21" fillId="33" borderId="10" xfId="0" applyNumberFormat="1" applyFont="1" applyFill="1" applyBorder="1" applyAlignment="1">
      <alignment horizontal="right"/>
    </xf>
    <xf numFmtId="167" fontId="21" fillId="33" borderId="10" xfId="42" applyNumberFormat="1" applyFont="1" applyFill="1" applyBorder="1" applyAlignment="1">
      <alignment/>
    </xf>
    <xf numFmtId="165" fontId="21" fillId="33" borderId="16" xfId="42" applyNumberFormat="1" applyFont="1" applyFill="1" applyBorder="1" applyAlignment="1">
      <alignment horizontal="right"/>
    </xf>
    <xf numFmtId="43" fontId="21" fillId="0" borderId="0" xfId="42" applyFont="1" applyBorder="1" applyAlignment="1">
      <alignment/>
    </xf>
    <xf numFmtId="43" fontId="21" fillId="0" borderId="0" xfId="42" applyFont="1" applyAlignment="1">
      <alignment/>
    </xf>
    <xf numFmtId="168" fontId="21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48" fillId="33" borderId="0" xfId="81" applyFont="1" applyFill="1" applyBorder="1" applyAlignment="1">
      <alignment horizontal="center" vertical="top"/>
      <protection/>
    </xf>
    <xf numFmtId="0" fontId="45" fillId="35" borderId="30" xfId="0" applyFont="1" applyFill="1" applyBorder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75" zoomScaleNormal="75" zoomScaleSheetLayoutView="75" zoomScalePageLayoutView="0" workbookViewId="0" topLeftCell="A1">
      <selection activeCell="F10" sqref="F10"/>
    </sheetView>
  </sheetViews>
  <sheetFormatPr defaultColWidth="9.140625" defaultRowHeight="12.75"/>
  <cols>
    <col min="1" max="1" width="15.57421875" style="4" customWidth="1"/>
    <col min="2" max="2" width="16.8515625" style="2" bestFit="1" customWidth="1"/>
    <col min="3" max="3" width="13.8515625" style="2" customWidth="1"/>
    <col min="4" max="4" width="12.8515625" style="2" customWidth="1"/>
    <col min="5" max="5" width="16.140625" style="2" customWidth="1"/>
    <col min="6" max="6" width="12.140625" style="2" customWidth="1"/>
    <col min="7" max="7" width="13.7109375" style="2" customWidth="1"/>
    <col min="8" max="8" width="15.140625" style="2" customWidth="1"/>
    <col min="9" max="9" width="16.140625" style="2" customWidth="1"/>
    <col min="10" max="10" width="16.00390625" style="2" customWidth="1"/>
    <col min="11" max="11" width="16.140625" style="2" customWidth="1"/>
    <col min="12" max="12" width="15.8515625" style="2" customWidth="1"/>
    <col min="13" max="13" width="17.421875" style="2" customWidth="1"/>
    <col min="14" max="17" width="9.140625" style="2" customWidth="1"/>
    <col min="18" max="18" width="15.57421875" style="2" hidden="1" customWidth="1"/>
    <col min="19" max="19" width="21.140625" style="2" hidden="1" customWidth="1"/>
    <col min="20" max="20" width="19.7109375" style="2" hidden="1" customWidth="1"/>
    <col min="21" max="21" width="17.7109375" style="2" hidden="1" customWidth="1"/>
    <col min="22" max="22" width="0" style="2" hidden="1" customWidth="1"/>
    <col min="23" max="16384" width="9.140625" style="2" customWidth="1"/>
  </cols>
  <sheetData>
    <row r="1" spans="1:14" ht="14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"/>
    </row>
    <row r="2" spans="1:14" s="4" customFormat="1" ht="14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</row>
    <row r="3" spans="1:14" s="4" customFormat="1" ht="14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"/>
    </row>
    <row r="4" spans="1:20" s="4" customFormat="1" ht="19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R4" s="6"/>
      <c r="S4" s="7"/>
      <c r="T4" s="7"/>
    </row>
    <row r="5" spans="1:21" s="12" customFormat="1" ht="19.5" customHeight="1" thickBot="1">
      <c r="A5" s="8"/>
      <c r="B5" s="72" t="s">
        <v>3</v>
      </c>
      <c r="C5" s="72"/>
      <c r="D5" s="9"/>
      <c r="E5" s="72" t="s">
        <v>4</v>
      </c>
      <c r="F5" s="72"/>
      <c r="G5" s="10"/>
      <c r="H5" s="72" t="s">
        <v>5</v>
      </c>
      <c r="I5" s="72"/>
      <c r="J5" s="9"/>
      <c r="K5" s="72" t="s">
        <v>6</v>
      </c>
      <c r="L5" s="72"/>
      <c r="M5" s="11"/>
      <c r="R5" s="13"/>
      <c r="S5" s="14" t="s">
        <v>7</v>
      </c>
      <c r="T5" s="14" t="s">
        <v>8</v>
      </c>
      <c r="U5" s="15" t="s">
        <v>9</v>
      </c>
    </row>
    <row r="6" spans="1:21" s="12" customFormat="1" ht="19.5" customHeight="1" thickBot="1">
      <c r="A6" s="16" t="s">
        <v>10</v>
      </c>
      <c r="B6" s="17" t="s">
        <v>11</v>
      </c>
      <c r="C6" s="18" t="s">
        <v>12</v>
      </c>
      <c r="D6" s="18" t="s">
        <v>9</v>
      </c>
      <c r="E6" s="18" t="s">
        <v>11</v>
      </c>
      <c r="F6" s="18" t="s">
        <v>12</v>
      </c>
      <c r="G6" s="19" t="s">
        <v>9</v>
      </c>
      <c r="H6" s="18" t="s">
        <v>11</v>
      </c>
      <c r="I6" s="18" t="s">
        <v>12</v>
      </c>
      <c r="J6" s="18" t="s">
        <v>9</v>
      </c>
      <c r="K6" s="18" t="s">
        <v>11</v>
      </c>
      <c r="L6" s="18" t="s">
        <v>12</v>
      </c>
      <c r="M6" s="19" t="s">
        <v>9</v>
      </c>
      <c r="R6" s="20">
        <v>1960</v>
      </c>
      <c r="S6" s="21">
        <v>2146</v>
      </c>
      <c r="T6" s="21">
        <v>11330</v>
      </c>
      <c r="U6" s="22">
        <v>215891</v>
      </c>
    </row>
    <row r="7" spans="1:21" ht="19.5" customHeight="1">
      <c r="A7" s="23">
        <v>1960</v>
      </c>
      <c r="B7" s="24">
        <v>26.952</v>
      </c>
      <c r="C7" s="24">
        <v>404.83</v>
      </c>
      <c r="D7" s="24">
        <f>SUM(B7:C7)</f>
        <v>431.782</v>
      </c>
      <c r="E7" s="24">
        <v>8.816</v>
      </c>
      <c r="F7" s="24">
        <v>330.612</v>
      </c>
      <c r="G7" s="25">
        <f aca="true" t="shared" si="0" ref="G7:G37">SUM(E7:F7)</f>
        <v>339.428</v>
      </c>
      <c r="H7" s="24">
        <f>B7+E7</f>
        <v>35.768</v>
      </c>
      <c r="I7" s="24">
        <f>C7+F7</f>
        <v>735.442</v>
      </c>
      <c r="J7" s="24">
        <f>H7+I7</f>
        <v>771.21</v>
      </c>
      <c r="K7" s="24">
        <f>E7-B7</f>
        <v>-18.136000000000003</v>
      </c>
      <c r="L7" s="26">
        <f>F7-C7</f>
        <v>-74.21799999999996</v>
      </c>
      <c r="M7" s="25">
        <f>SUM(K7:L7)</f>
        <v>-92.35399999999996</v>
      </c>
      <c r="R7" s="27">
        <v>1961</v>
      </c>
      <c r="S7" s="28">
        <v>2454</v>
      </c>
      <c r="T7" s="28">
        <v>13380</v>
      </c>
      <c r="U7" s="29">
        <v>222519</v>
      </c>
    </row>
    <row r="8" spans="1:21" ht="19.5" customHeight="1">
      <c r="A8" s="23">
        <v>1961</v>
      </c>
      <c r="B8" s="24">
        <v>31.668</v>
      </c>
      <c r="C8" s="24">
        <v>413.37</v>
      </c>
      <c r="D8" s="24">
        <f aca="true" t="shared" si="1" ref="D8:D16">SUM(B8:C8)</f>
        <v>445.038</v>
      </c>
      <c r="E8" s="24">
        <v>23.09</v>
      </c>
      <c r="F8" s="24">
        <v>324.166</v>
      </c>
      <c r="G8" s="25">
        <f t="shared" si="0"/>
        <v>347.256</v>
      </c>
      <c r="H8" s="24">
        <f aca="true" t="shared" si="2" ref="H8:I16">B8+E8</f>
        <v>54.757999999999996</v>
      </c>
      <c r="I8" s="24">
        <f t="shared" si="2"/>
        <v>737.5360000000001</v>
      </c>
      <c r="J8" s="24">
        <f aca="true" t="shared" si="3" ref="J8:J51">H8+I8</f>
        <v>792.2940000000001</v>
      </c>
      <c r="K8" s="24">
        <f aca="true" t="shared" si="4" ref="K8:L23">E8-B8</f>
        <v>-8.578</v>
      </c>
      <c r="L8" s="26">
        <f t="shared" si="4"/>
        <v>-89.20400000000001</v>
      </c>
      <c r="M8" s="25">
        <f aca="true" t="shared" si="5" ref="M8:M51">SUM(K8:L8)</f>
        <v>-97.78200000000001</v>
      </c>
      <c r="R8" s="27">
        <v>1962</v>
      </c>
      <c r="S8" s="28">
        <v>2409</v>
      </c>
      <c r="T8" s="28">
        <v>14074</v>
      </c>
      <c r="U8" s="29">
        <v>203217</v>
      </c>
    </row>
    <row r="9" spans="1:21" ht="19.5" customHeight="1">
      <c r="A9" s="23">
        <v>1962</v>
      </c>
      <c r="B9" s="24">
        <v>32.966</v>
      </c>
      <c r="C9" s="24">
        <v>373.468</v>
      </c>
      <c r="D9" s="24">
        <f t="shared" si="1"/>
        <v>406.434</v>
      </c>
      <c r="E9" s="24">
        <v>34.42</v>
      </c>
      <c r="F9" s="24">
        <v>302.652</v>
      </c>
      <c r="G9" s="25">
        <f t="shared" si="0"/>
        <v>337.072</v>
      </c>
      <c r="H9" s="24">
        <f t="shared" si="2"/>
        <v>67.386</v>
      </c>
      <c r="I9" s="24">
        <f t="shared" si="2"/>
        <v>676.12</v>
      </c>
      <c r="J9" s="24">
        <f t="shared" si="3"/>
        <v>743.506</v>
      </c>
      <c r="K9" s="24">
        <f t="shared" si="4"/>
        <v>1.4540000000000006</v>
      </c>
      <c r="L9" s="26">
        <f t="shared" si="4"/>
        <v>-70.81600000000003</v>
      </c>
      <c r="M9" s="25">
        <f t="shared" si="5"/>
        <v>-69.36200000000002</v>
      </c>
      <c r="R9" s="27">
        <v>1963</v>
      </c>
      <c r="S9" s="28">
        <v>3111</v>
      </c>
      <c r="T9" s="28">
        <v>15518</v>
      </c>
      <c r="U9" s="29">
        <v>207587</v>
      </c>
    </row>
    <row r="10" spans="1:21" ht="19.5" customHeight="1">
      <c r="A10" s="23">
        <v>1963</v>
      </c>
      <c r="B10" s="24">
        <v>37.258</v>
      </c>
      <c r="C10" s="24">
        <v>377.916</v>
      </c>
      <c r="D10" s="24">
        <f t="shared" si="1"/>
        <v>415.174</v>
      </c>
      <c r="E10" s="24">
        <v>40.354</v>
      </c>
      <c r="F10" s="24">
        <v>338.306</v>
      </c>
      <c r="G10" s="25">
        <f t="shared" si="0"/>
        <v>378.65999999999997</v>
      </c>
      <c r="H10" s="24">
        <f t="shared" si="2"/>
        <v>77.612</v>
      </c>
      <c r="I10" s="24">
        <f t="shared" si="2"/>
        <v>716.222</v>
      </c>
      <c r="J10" s="24">
        <f t="shared" si="3"/>
        <v>793.834</v>
      </c>
      <c r="K10" s="24">
        <f t="shared" si="4"/>
        <v>3.0959999999999965</v>
      </c>
      <c r="L10" s="26">
        <f t="shared" si="4"/>
        <v>-39.610000000000014</v>
      </c>
      <c r="M10" s="25">
        <f t="shared" si="5"/>
        <v>-36.51400000000002</v>
      </c>
      <c r="R10" s="27">
        <v>1964</v>
      </c>
      <c r="S10" s="28">
        <v>3686</v>
      </c>
      <c r="T10" s="28">
        <v>19513</v>
      </c>
      <c r="U10" s="29">
        <v>253713</v>
      </c>
    </row>
    <row r="11" spans="1:21" ht="19.5" customHeight="1">
      <c r="A11" s="23">
        <v>1964</v>
      </c>
      <c r="B11" s="24">
        <v>46.398</v>
      </c>
      <c r="C11" s="24">
        <v>461.028</v>
      </c>
      <c r="D11" s="24">
        <f t="shared" si="1"/>
        <v>507.42600000000004</v>
      </c>
      <c r="E11" s="24">
        <v>64.112</v>
      </c>
      <c r="F11" s="24">
        <v>365.19</v>
      </c>
      <c r="G11" s="25">
        <f t="shared" si="0"/>
        <v>429.302</v>
      </c>
      <c r="H11" s="24">
        <f t="shared" si="2"/>
        <v>110.50999999999999</v>
      </c>
      <c r="I11" s="24">
        <f t="shared" si="2"/>
        <v>826.2180000000001</v>
      </c>
      <c r="J11" s="24">
        <f t="shared" si="3"/>
        <v>936.7280000000001</v>
      </c>
      <c r="K11" s="24">
        <f t="shared" si="4"/>
        <v>17.71399999999999</v>
      </c>
      <c r="L11" s="26">
        <f t="shared" si="4"/>
        <v>-95.83800000000002</v>
      </c>
      <c r="M11" s="25">
        <f t="shared" si="5"/>
        <v>-78.12400000000002</v>
      </c>
      <c r="R11" s="27">
        <v>1965</v>
      </c>
      <c r="S11" s="28">
        <v>6588</v>
      </c>
      <c r="T11" s="28">
        <v>17350</v>
      </c>
      <c r="U11" s="29">
        <v>275031</v>
      </c>
    </row>
    <row r="12" spans="1:21" ht="19.5" customHeight="1">
      <c r="A12" s="23">
        <v>1965</v>
      </c>
      <c r="B12" s="24">
        <v>47.876</v>
      </c>
      <c r="C12" s="24">
        <v>502.186</v>
      </c>
      <c r="D12" s="24">
        <f t="shared" si="1"/>
        <v>550.062</v>
      </c>
      <c r="E12" s="24">
        <v>136.194</v>
      </c>
      <c r="F12" s="24">
        <v>400.58</v>
      </c>
      <c r="G12" s="25">
        <f t="shared" si="0"/>
        <v>536.774</v>
      </c>
      <c r="H12" s="24">
        <f t="shared" si="2"/>
        <v>184.07</v>
      </c>
      <c r="I12" s="24">
        <f t="shared" si="2"/>
        <v>902.766</v>
      </c>
      <c r="J12" s="24">
        <f t="shared" si="3"/>
        <v>1086.836</v>
      </c>
      <c r="K12" s="24">
        <f t="shared" si="4"/>
        <v>88.31799999999998</v>
      </c>
      <c r="L12" s="26">
        <f t="shared" si="4"/>
        <v>-101.606</v>
      </c>
      <c r="M12" s="25">
        <f t="shared" si="5"/>
        <v>-13.288000000000011</v>
      </c>
      <c r="R12" s="27">
        <v>1966</v>
      </c>
      <c r="S12" s="28">
        <v>7212</v>
      </c>
      <c r="T12" s="28">
        <v>3809</v>
      </c>
      <c r="U12" s="29">
        <v>256354</v>
      </c>
    </row>
    <row r="13" spans="1:21" ht="19.5" customHeight="1">
      <c r="A13" s="23">
        <v>1966</v>
      </c>
      <c r="B13" s="24">
        <v>22.042</v>
      </c>
      <c r="C13" s="24">
        <v>490.666</v>
      </c>
      <c r="D13" s="24">
        <f t="shared" si="1"/>
        <v>512.708</v>
      </c>
      <c r="E13" s="24">
        <v>183.94</v>
      </c>
      <c r="F13" s="24">
        <v>384.228</v>
      </c>
      <c r="G13" s="25">
        <f t="shared" si="0"/>
        <v>568.168</v>
      </c>
      <c r="H13" s="24">
        <f t="shared" si="2"/>
        <v>205.982</v>
      </c>
      <c r="I13" s="24">
        <f t="shared" si="2"/>
        <v>874.894</v>
      </c>
      <c r="J13" s="24">
        <f t="shared" si="3"/>
        <v>1080.876</v>
      </c>
      <c r="K13" s="24">
        <f t="shared" si="4"/>
        <v>161.898</v>
      </c>
      <c r="L13" s="26">
        <f t="shared" si="4"/>
        <v>-106.43799999999999</v>
      </c>
      <c r="M13" s="25">
        <f t="shared" si="5"/>
        <v>55.46000000000001</v>
      </c>
      <c r="R13" s="27">
        <v>1967</v>
      </c>
      <c r="S13" s="28">
        <v>2826</v>
      </c>
      <c r="T13" s="28">
        <v>8788</v>
      </c>
      <c r="U13" s="29">
        <v>220550</v>
      </c>
    </row>
    <row r="14" spans="1:21" ht="19.5" customHeight="1">
      <c r="A14" s="23">
        <v>1967</v>
      </c>
      <c r="B14" s="24">
        <v>23.228</v>
      </c>
      <c r="C14" s="24">
        <v>417.872</v>
      </c>
      <c r="D14" s="24">
        <f t="shared" si="1"/>
        <v>441.1</v>
      </c>
      <c r="E14" s="24">
        <v>144.772</v>
      </c>
      <c r="F14" s="24">
        <v>340.866</v>
      </c>
      <c r="G14" s="25">
        <f t="shared" si="0"/>
        <v>485.638</v>
      </c>
      <c r="H14" s="24">
        <f t="shared" si="2"/>
        <v>168</v>
      </c>
      <c r="I14" s="24">
        <f t="shared" si="2"/>
        <v>758.738</v>
      </c>
      <c r="J14" s="24">
        <f t="shared" si="3"/>
        <v>926.738</v>
      </c>
      <c r="K14" s="24">
        <f t="shared" si="4"/>
        <v>121.54399999999998</v>
      </c>
      <c r="L14" s="26">
        <f t="shared" si="4"/>
        <v>-77.00600000000003</v>
      </c>
      <c r="M14" s="25">
        <f t="shared" si="5"/>
        <v>44.537999999999954</v>
      </c>
      <c r="R14" s="27">
        <v>1968</v>
      </c>
      <c r="S14" s="28">
        <v>5266</v>
      </c>
      <c r="T14" s="28">
        <v>14555</v>
      </c>
      <c r="U14" s="29">
        <v>192701</v>
      </c>
    </row>
    <row r="15" spans="1:21" ht="19.5" customHeight="1">
      <c r="A15" s="23">
        <v>1968</v>
      </c>
      <c r="B15" s="24">
        <v>39.642</v>
      </c>
      <c r="C15" s="24">
        <v>345.76</v>
      </c>
      <c r="D15" s="24">
        <f t="shared" si="1"/>
        <v>385.402</v>
      </c>
      <c r="E15" s="24">
        <v>73.998</v>
      </c>
      <c r="F15" s="24">
        <v>348.12</v>
      </c>
      <c r="G15" s="25">
        <f t="shared" si="0"/>
        <v>422.118</v>
      </c>
      <c r="H15" s="24">
        <f t="shared" si="2"/>
        <v>113.64000000000001</v>
      </c>
      <c r="I15" s="24">
        <f t="shared" si="2"/>
        <v>693.88</v>
      </c>
      <c r="J15" s="24">
        <f t="shared" si="3"/>
        <v>807.52</v>
      </c>
      <c r="K15" s="24">
        <f t="shared" si="4"/>
        <v>34.356</v>
      </c>
      <c r="L15" s="26">
        <f t="shared" si="4"/>
        <v>2.3600000000000136</v>
      </c>
      <c r="M15" s="25">
        <f t="shared" si="5"/>
        <v>36.716000000000015</v>
      </c>
      <c r="R15" s="27">
        <v>1969</v>
      </c>
      <c r="S15" s="28">
        <v>5754</v>
      </c>
      <c r="T15" s="28">
        <v>15629</v>
      </c>
      <c r="U15" s="29">
        <v>248691</v>
      </c>
    </row>
    <row r="16" spans="1:21" ht="19.5" customHeight="1" thickBot="1">
      <c r="A16" s="23">
        <v>1969</v>
      </c>
      <c r="B16" s="24">
        <v>42.766</v>
      </c>
      <c r="C16" s="24">
        <v>454.616</v>
      </c>
      <c r="D16" s="24">
        <f t="shared" si="1"/>
        <v>497.382</v>
      </c>
      <c r="E16" s="24">
        <v>261.93</v>
      </c>
      <c r="F16" s="24">
        <v>374.062</v>
      </c>
      <c r="G16" s="25">
        <f t="shared" si="0"/>
        <v>635.992</v>
      </c>
      <c r="H16" s="24">
        <f t="shared" si="2"/>
        <v>304.696</v>
      </c>
      <c r="I16" s="24">
        <f t="shared" si="2"/>
        <v>828.678</v>
      </c>
      <c r="J16" s="24">
        <f t="shared" si="3"/>
        <v>1133.374</v>
      </c>
      <c r="K16" s="24">
        <f t="shared" si="4"/>
        <v>219.16400000000002</v>
      </c>
      <c r="L16" s="26">
        <f t="shared" si="4"/>
        <v>-80.55399999999997</v>
      </c>
      <c r="M16" s="25">
        <f t="shared" si="5"/>
        <v>138.61000000000004</v>
      </c>
      <c r="R16" s="30">
        <v>1970</v>
      </c>
      <c r="S16" s="31">
        <v>8319</v>
      </c>
      <c r="T16" s="31">
        <v>11032</v>
      </c>
      <c r="U16" s="32">
        <v>378210</v>
      </c>
    </row>
    <row r="17" spans="1:13" ht="19.5" customHeight="1">
      <c r="A17" s="23" t="s">
        <v>13</v>
      </c>
      <c r="B17" s="24">
        <v>38.702</v>
      </c>
      <c r="C17" s="24">
        <v>717.718</v>
      </c>
      <c r="D17" s="24">
        <f>SUM(B17:C17)</f>
        <v>756.42</v>
      </c>
      <c r="E17" s="24">
        <v>509.622</v>
      </c>
      <c r="F17" s="24">
        <v>376.046</v>
      </c>
      <c r="G17" s="25">
        <f t="shared" si="0"/>
        <v>885.668</v>
      </c>
      <c r="H17" s="24">
        <f>B17+E17</f>
        <v>548.3240000000001</v>
      </c>
      <c r="I17" s="24">
        <f>C17+F17</f>
        <v>1093.764</v>
      </c>
      <c r="J17" s="24">
        <f t="shared" si="3"/>
        <v>1642.088</v>
      </c>
      <c r="K17" s="24">
        <f t="shared" si="4"/>
        <v>470.92</v>
      </c>
      <c r="L17" s="26">
        <f t="shared" si="4"/>
        <v>-341.67199999999997</v>
      </c>
      <c r="M17" s="25">
        <f t="shared" si="5"/>
        <v>129.24800000000005</v>
      </c>
    </row>
    <row r="18" spans="1:13" ht="19.5" customHeight="1">
      <c r="A18" s="23" t="s">
        <v>14</v>
      </c>
      <c r="B18" s="24">
        <v>50.4</v>
      </c>
      <c r="C18" s="24">
        <v>1028.5</v>
      </c>
      <c r="D18" s="24">
        <f aca="true" t="shared" si="6" ref="D18:D37">SUM(B18:C18)</f>
        <v>1078.9</v>
      </c>
      <c r="E18" s="24">
        <v>953</v>
      </c>
      <c r="F18" s="24">
        <v>340.4</v>
      </c>
      <c r="G18" s="25">
        <f t="shared" si="0"/>
        <v>1293.4</v>
      </c>
      <c r="H18" s="24">
        <f aca="true" t="shared" si="7" ref="H18:I52">B18+E18</f>
        <v>1003.4</v>
      </c>
      <c r="I18" s="24">
        <f t="shared" si="7"/>
        <v>1368.9</v>
      </c>
      <c r="J18" s="24">
        <f t="shared" si="3"/>
        <v>2372.3</v>
      </c>
      <c r="K18" s="24">
        <f t="shared" si="4"/>
        <v>902.6</v>
      </c>
      <c r="L18" s="26">
        <f t="shared" si="4"/>
        <v>-688.1</v>
      </c>
      <c r="M18" s="25">
        <f t="shared" si="5"/>
        <v>214.5</v>
      </c>
    </row>
    <row r="19" spans="1:13" ht="19.5" customHeight="1">
      <c r="A19" s="23" t="s">
        <v>15</v>
      </c>
      <c r="B19" s="24">
        <v>45.2</v>
      </c>
      <c r="C19" s="24">
        <v>944.9</v>
      </c>
      <c r="D19" s="24">
        <f t="shared" si="6"/>
        <v>990.1</v>
      </c>
      <c r="E19" s="24">
        <v>1176.2</v>
      </c>
      <c r="F19" s="24">
        <v>258</v>
      </c>
      <c r="G19" s="25">
        <f t="shared" si="0"/>
        <v>1434.2</v>
      </c>
      <c r="H19" s="24">
        <f t="shared" si="7"/>
        <v>1221.4</v>
      </c>
      <c r="I19" s="24">
        <f t="shared" si="7"/>
        <v>1202.9</v>
      </c>
      <c r="J19" s="24">
        <f t="shared" si="3"/>
        <v>2424.3</v>
      </c>
      <c r="K19" s="24">
        <f t="shared" si="4"/>
        <v>1131</v>
      </c>
      <c r="L19" s="26">
        <f t="shared" si="4"/>
        <v>-686.9</v>
      </c>
      <c r="M19" s="25">
        <f t="shared" si="5"/>
        <v>444.1</v>
      </c>
    </row>
    <row r="20" spans="1:13" ht="19.5" customHeight="1">
      <c r="A20" s="23" t="s">
        <v>16</v>
      </c>
      <c r="B20" s="24">
        <v>41</v>
      </c>
      <c r="C20" s="24">
        <v>1183.8</v>
      </c>
      <c r="D20" s="24">
        <f t="shared" si="6"/>
        <v>1224.8</v>
      </c>
      <c r="E20" s="24">
        <v>1893.5</v>
      </c>
      <c r="F20" s="24">
        <v>384.9</v>
      </c>
      <c r="G20" s="25">
        <f t="shared" si="0"/>
        <v>2278.4</v>
      </c>
      <c r="H20" s="24">
        <f t="shared" si="7"/>
        <v>1934.5</v>
      </c>
      <c r="I20" s="24">
        <f t="shared" si="7"/>
        <v>1568.6999999999998</v>
      </c>
      <c r="J20" s="24">
        <f t="shared" si="3"/>
        <v>3503.2</v>
      </c>
      <c r="K20" s="24">
        <f t="shared" si="4"/>
        <v>1852.5</v>
      </c>
      <c r="L20" s="26">
        <f t="shared" si="4"/>
        <v>-798.9</v>
      </c>
      <c r="M20" s="25">
        <f t="shared" si="5"/>
        <v>1053.6</v>
      </c>
    </row>
    <row r="21" spans="1:13" ht="19.5" customHeight="1">
      <c r="A21" s="23" t="s">
        <v>17</v>
      </c>
      <c r="B21" s="24">
        <v>52.4</v>
      </c>
      <c r="C21" s="24">
        <v>1684.9</v>
      </c>
      <c r="D21" s="24">
        <f t="shared" si="6"/>
        <v>1737.3000000000002</v>
      </c>
      <c r="E21" s="24">
        <v>5365.7</v>
      </c>
      <c r="F21" s="24">
        <v>429.1</v>
      </c>
      <c r="G21" s="25">
        <f t="shared" si="0"/>
        <v>5794.8</v>
      </c>
      <c r="H21" s="24">
        <f t="shared" si="7"/>
        <v>5418.099999999999</v>
      </c>
      <c r="I21" s="24">
        <f t="shared" si="7"/>
        <v>2114</v>
      </c>
      <c r="J21" s="24">
        <f t="shared" si="3"/>
        <v>7532.099999999999</v>
      </c>
      <c r="K21" s="24">
        <f t="shared" si="4"/>
        <v>5313.3</v>
      </c>
      <c r="L21" s="26">
        <f t="shared" si="4"/>
        <v>-1255.8000000000002</v>
      </c>
      <c r="M21" s="25">
        <f t="shared" si="5"/>
        <v>4057.5</v>
      </c>
    </row>
    <row r="22" spans="1:13" ht="19.5" customHeight="1">
      <c r="A22" s="23" t="s">
        <v>18</v>
      </c>
      <c r="B22" s="24">
        <v>118</v>
      </c>
      <c r="C22" s="24">
        <v>3603.5</v>
      </c>
      <c r="D22" s="24">
        <f t="shared" si="6"/>
        <v>3721.5</v>
      </c>
      <c r="E22" s="24">
        <v>4563.1</v>
      </c>
      <c r="F22" s="24">
        <v>362.4</v>
      </c>
      <c r="G22" s="25">
        <f t="shared" si="0"/>
        <v>4925.5</v>
      </c>
      <c r="H22" s="24">
        <f t="shared" si="7"/>
        <v>4681.1</v>
      </c>
      <c r="I22" s="24">
        <f t="shared" si="7"/>
        <v>3965.9</v>
      </c>
      <c r="J22" s="24">
        <f t="shared" si="3"/>
        <v>8647</v>
      </c>
      <c r="K22" s="24">
        <f t="shared" si="4"/>
        <v>4445.1</v>
      </c>
      <c r="L22" s="26">
        <f t="shared" si="4"/>
        <v>-3241.1</v>
      </c>
      <c r="M22" s="25">
        <f t="shared" si="5"/>
        <v>1204.0000000000005</v>
      </c>
    </row>
    <row r="23" spans="1:13" ht="19.5" customHeight="1">
      <c r="A23" s="23" t="s">
        <v>19</v>
      </c>
      <c r="B23" s="24">
        <v>95</v>
      </c>
      <c r="C23" s="24">
        <v>5053.5</v>
      </c>
      <c r="D23" s="24">
        <f t="shared" si="6"/>
        <v>5148.5</v>
      </c>
      <c r="E23" s="24">
        <v>6321.6</v>
      </c>
      <c r="F23" s="24">
        <v>429.5</v>
      </c>
      <c r="G23" s="25">
        <f t="shared" si="0"/>
        <v>6751.1</v>
      </c>
      <c r="H23" s="24">
        <f t="shared" si="7"/>
        <v>6416.6</v>
      </c>
      <c r="I23" s="24">
        <f t="shared" si="7"/>
        <v>5483</v>
      </c>
      <c r="J23" s="24">
        <f t="shared" si="3"/>
        <v>11899.6</v>
      </c>
      <c r="K23" s="24">
        <f t="shared" si="4"/>
        <v>6226.6</v>
      </c>
      <c r="L23" s="26">
        <f t="shared" si="4"/>
        <v>-4624</v>
      </c>
      <c r="M23" s="25">
        <f t="shared" si="5"/>
        <v>1602.6000000000004</v>
      </c>
    </row>
    <row r="24" spans="1:13" ht="19.5" customHeight="1">
      <c r="A24" s="23" t="s">
        <v>20</v>
      </c>
      <c r="B24" s="24">
        <v>102.2</v>
      </c>
      <c r="C24" s="24">
        <v>6991.5</v>
      </c>
      <c r="D24" s="24">
        <f t="shared" si="6"/>
        <v>7093.7</v>
      </c>
      <c r="E24" s="24">
        <v>7072.8</v>
      </c>
      <c r="F24" s="24">
        <v>557.9</v>
      </c>
      <c r="G24" s="25">
        <f t="shared" si="0"/>
        <v>7630.7</v>
      </c>
      <c r="H24" s="24">
        <f t="shared" si="7"/>
        <v>7175</v>
      </c>
      <c r="I24" s="24">
        <f t="shared" si="7"/>
        <v>7549.4</v>
      </c>
      <c r="J24" s="24">
        <f t="shared" si="3"/>
        <v>14724.4</v>
      </c>
      <c r="K24" s="24">
        <f aca="true" t="shared" si="8" ref="K24:L46">E24-B24</f>
        <v>6970.6</v>
      </c>
      <c r="L24" s="26">
        <f t="shared" si="8"/>
        <v>-6433.6</v>
      </c>
      <c r="M24" s="25">
        <f t="shared" si="5"/>
        <v>537</v>
      </c>
    </row>
    <row r="25" spans="1:13" ht="19.5" customHeight="1">
      <c r="A25" s="23" t="s">
        <v>21</v>
      </c>
      <c r="B25" s="24">
        <v>110</v>
      </c>
      <c r="C25" s="24">
        <v>8101.7</v>
      </c>
      <c r="D25" s="24">
        <f t="shared" si="6"/>
        <v>8211.7</v>
      </c>
      <c r="E25" s="24">
        <v>5401.6</v>
      </c>
      <c r="F25" s="24">
        <v>662.8</v>
      </c>
      <c r="G25" s="25">
        <f t="shared" si="0"/>
        <v>6064.400000000001</v>
      </c>
      <c r="H25" s="24">
        <f t="shared" si="7"/>
        <v>5511.6</v>
      </c>
      <c r="I25" s="24">
        <f t="shared" si="7"/>
        <v>8764.5</v>
      </c>
      <c r="J25" s="24">
        <f t="shared" si="3"/>
        <v>14276.1</v>
      </c>
      <c r="K25" s="24">
        <f t="shared" si="8"/>
        <v>5291.6</v>
      </c>
      <c r="L25" s="26">
        <f t="shared" si="8"/>
        <v>-7438.9</v>
      </c>
      <c r="M25" s="25">
        <f t="shared" si="5"/>
        <v>-2147.2999999999993</v>
      </c>
    </row>
    <row r="26" spans="1:13" ht="19.5" customHeight="1">
      <c r="A26" s="23" t="s">
        <v>22</v>
      </c>
      <c r="B26" s="24">
        <v>230</v>
      </c>
      <c r="C26" s="24">
        <v>7242.5</v>
      </c>
      <c r="D26" s="24">
        <f t="shared" si="6"/>
        <v>7472.5</v>
      </c>
      <c r="E26" s="24">
        <v>10166.8</v>
      </c>
      <c r="F26" s="24">
        <v>670</v>
      </c>
      <c r="G26" s="25">
        <f t="shared" si="0"/>
        <v>10836.8</v>
      </c>
      <c r="H26" s="24">
        <f t="shared" si="7"/>
        <v>10396.8</v>
      </c>
      <c r="I26" s="24">
        <f t="shared" si="7"/>
        <v>7912.5</v>
      </c>
      <c r="J26" s="24">
        <f t="shared" si="3"/>
        <v>18309.3</v>
      </c>
      <c r="K26" s="24">
        <f t="shared" si="8"/>
        <v>9936.8</v>
      </c>
      <c r="L26" s="26">
        <f t="shared" si="8"/>
        <v>-6572.5</v>
      </c>
      <c r="M26" s="25">
        <f t="shared" si="5"/>
        <v>3364.2999999999993</v>
      </c>
    </row>
    <row r="27" spans="1:13" ht="19.5" customHeight="1">
      <c r="A27" s="33" t="s">
        <v>23</v>
      </c>
      <c r="B27" s="34">
        <v>227.4</v>
      </c>
      <c r="C27" s="34">
        <v>8868.2</v>
      </c>
      <c r="D27" s="34">
        <f t="shared" si="6"/>
        <v>9095.6</v>
      </c>
      <c r="E27" s="34">
        <v>13632.3</v>
      </c>
      <c r="F27" s="34">
        <v>554.4</v>
      </c>
      <c r="G27" s="35">
        <f t="shared" si="0"/>
        <v>14186.699999999999</v>
      </c>
      <c r="H27" s="34">
        <f t="shared" si="7"/>
        <v>13859.699999999999</v>
      </c>
      <c r="I27" s="34">
        <f t="shared" si="7"/>
        <v>9422.6</v>
      </c>
      <c r="J27" s="34">
        <f t="shared" si="3"/>
        <v>23282.3</v>
      </c>
      <c r="K27" s="34">
        <f t="shared" si="8"/>
        <v>13404.9</v>
      </c>
      <c r="L27" s="36">
        <f t="shared" si="8"/>
        <v>-8313.800000000001</v>
      </c>
      <c r="M27" s="35">
        <f t="shared" si="5"/>
        <v>5091.0999999999985</v>
      </c>
    </row>
    <row r="28" spans="1:13" ht="19.5" customHeight="1">
      <c r="A28" s="23" t="s">
        <v>27</v>
      </c>
      <c r="B28" s="24">
        <v>119.8</v>
      </c>
      <c r="C28" s="24">
        <v>12719.8</v>
      </c>
      <c r="D28" s="24">
        <f t="shared" si="6"/>
        <v>12839.599999999999</v>
      </c>
      <c r="E28" s="24">
        <v>10680.5</v>
      </c>
      <c r="F28" s="24">
        <v>342.8</v>
      </c>
      <c r="G28" s="25">
        <f t="shared" si="0"/>
        <v>11023.3</v>
      </c>
      <c r="H28" s="24">
        <f t="shared" si="7"/>
        <v>10800.3</v>
      </c>
      <c r="I28" s="24">
        <f t="shared" si="7"/>
        <v>13062.599999999999</v>
      </c>
      <c r="J28" s="24">
        <f t="shared" si="3"/>
        <v>23862.899999999998</v>
      </c>
      <c r="K28" s="24">
        <f t="shared" si="8"/>
        <v>10560.7</v>
      </c>
      <c r="L28" s="26">
        <f t="shared" si="8"/>
        <v>-12377</v>
      </c>
      <c r="M28" s="25">
        <f t="shared" si="5"/>
        <v>-1816.2999999999993</v>
      </c>
    </row>
    <row r="29" spans="1:13" ht="19.5" customHeight="1">
      <c r="A29" s="23" t="s">
        <v>28</v>
      </c>
      <c r="B29" s="24">
        <v>225.5</v>
      </c>
      <c r="C29" s="24">
        <v>10545</v>
      </c>
      <c r="D29" s="24">
        <f t="shared" si="6"/>
        <v>10770.5</v>
      </c>
      <c r="E29" s="24">
        <v>8003.2</v>
      </c>
      <c r="F29" s="24">
        <v>203.2</v>
      </c>
      <c r="G29" s="25">
        <f t="shared" si="0"/>
        <v>8206.4</v>
      </c>
      <c r="H29" s="24">
        <f t="shared" si="7"/>
        <v>8228.7</v>
      </c>
      <c r="I29" s="24">
        <f t="shared" si="7"/>
        <v>10748.2</v>
      </c>
      <c r="J29" s="24">
        <f t="shared" si="3"/>
        <v>18976.9</v>
      </c>
      <c r="K29" s="24">
        <f t="shared" si="8"/>
        <v>7777.7</v>
      </c>
      <c r="L29" s="26">
        <f t="shared" si="8"/>
        <v>-10341.8</v>
      </c>
      <c r="M29" s="25">
        <f t="shared" si="5"/>
        <v>-2564.0999999999995</v>
      </c>
    </row>
    <row r="30" spans="1:13" ht="19.5" customHeight="1">
      <c r="A30" s="23" t="s">
        <v>29</v>
      </c>
      <c r="B30" s="24">
        <v>171.6</v>
      </c>
      <c r="C30" s="24">
        <v>8732.1</v>
      </c>
      <c r="D30" s="24">
        <f t="shared" si="6"/>
        <v>8903.7</v>
      </c>
      <c r="E30" s="24">
        <v>7201.2</v>
      </c>
      <c r="F30" s="24">
        <v>301.3</v>
      </c>
      <c r="G30" s="25">
        <f t="shared" si="0"/>
        <v>7502.5</v>
      </c>
      <c r="H30" s="24">
        <f t="shared" si="7"/>
        <v>7372.8</v>
      </c>
      <c r="I30" s="24">
        <f t="shared" si="7"/>
        <v>9033.4</v>
      </c>
      <c r="J30" s="24">
        <f t="shared" si="3"/>
        <v>16406.2</v>
      </c>
      <c r="K30" s="24">
        <f t="shared" si="8"/>
        <v>7029.599999999999</v>
      </c>
      <c r="L30" s="26">
        <f t="shared" si="8"/>
        <v>-8430.800000000001</v>
      </c>
      <c r="M30" s="25">
        <f t="shared" si="5"/>
        <v>-1401.2000000000016</v>
      </c>
    </row>
    <row r="31" spans="1:13" ht="19.5" customHeight="1">
      <c r="A31" s="23" t="s">
        <v>30</v>
      </c>
      <c r="B31" s="24">
        <v>282.4</v>
      </c>
      <c r="C31" s="24">
        <v>6895.9</v>
      </c>
      <c r="D31" s="24">
        <f t="shared" si="6"/>
        <v>7178.299999999999</v>
      </c>
      <c r="E31" s="24">
        <v>8840.6</v>
      </c>
      <c r="F31" s="24">
        <v>247.4</v>
      </c>
      <c r="G31" s="25">
        <f t="shared" si="0"/>
        <v>9088</v>
      </c>
      <c r="H31" s="24">
        <f t="shared" si="7"/>
        <v>9123</v>
      </c>
      <c r="I31" s="24">
        <f t="shared" si="7"/>
        <v>7143.299999999999</v>
      </c>
      <c r="J31" s="24">
        <f t="shared" si="3"/>
        <v>16266.3</v>
      </c>
      <c r="K31" s="24">
        <f t="shared" si="8"/>
        <v>8558.2</v>
      </c>
      <c r="L31" s="26">
        <f t="shared" si="8"/>
        <v>-6648.5</v>
      </c>
      <c r="M31" s="25">
        <f t="shared" si="5"/>
        <v>1909.7000000000007</v>
      </c>
    </row>
    <row r="32" spans="1:13" ht="19.5" customHeight="1">
      <c r="A32" s="23" t="s">
        <v>31</v>
      </c>
      <c r="B32" s="24">
        <v>51.8</v>
      </c>
      <c r="C32" s="24">
        <v>7010.8</v>
      </c>
      <c r="D32" s="24">
        <f t="shared" si="6"/>
        <v>7062.6</v>
      </c>
      <c r="E32" s="24">
        <v>11223.7</v>
      </c>
      <c r="F32" s="24">
        <v>497.1</v>
      </c>
      <c r="G32" s="25">
        <f t="shared" si="0"/>
        <v>11720.800000000001</v>
      </c>
      <c r="H32" s="24">
        <f t="shared" si="7"/>
        <v>11275.5</v>
      </c>
      <c r="I32" s="24">
        <f t="shared" si="7"/>
        <v>7507.900000000001</v>
      </c>
      <c r="J32" s="24">
        <f t="shared" si="3"/>
        <v>18783.4</v>
      </c>
      <c r="K32" s="24">
        <f t="shared" si="8"/>
        <v>11171.900000000001</v>
      </c>
      <c r="L32" s="26">
        <f t="shared" si="8"/>
        <v>-6513.7</v>
      </c>
      <c r="M32" s="25">
        <f t="shared" si="5"/>
        <v>4658.200000000002</v>
      </c>
    </row>
    <row r="33" spans="1:13" ht="19.5" customHeight="1">
      <c r="A33" s="23" t="s">
        <v>32</v>
      </c>
      <c r="B33" s="24">
        <v>913.9</v>
      </c>
      <c r="C33" s="24">
        <v>5069.7</v>
      </c>
      <c r="D33" s="24">
        <f t="shared" si="6"/>
        <v>5983.599999999999</v>
      </c>
      <c r="E33" s="24">
        <v>8368.5</v>
      </c>
      <c r="F33" s="24">
        <v>552.1</v>
      </c>
      <c r="G33" s="25">
        <f t="shared" si="0"/>
        <v>8920.6</v>
      </c>
      <c r="H33" s="24">
        <f t="shared" si="7"/>
        <v>9282.4</v>
      </c>
      <c r="I33" s="24">
        <f t="shared" si="7"/>
        <v>5621.8</v>
      </c>
      <c r="J33" s="24">
        <f t="shared" si="3"/>
        <v>14904.2</v>
      </c>
      <c r="K33" s="24">
        <f t="shared" si="8"/>
        <v>7454.6</v>
      </c>
      <c r="L33" s="26">
        <f t="shared" si="8"/>
        <v>-4517.599999999999</v>
      </c>
      <c r="M33" s="25">
        <f t="shared" si="5"/>
        <v>2937.000000000001</v>
      </c>
    </row>
    <row r="34" spans="1:13" ht="19.5" customHeight="1">
      <c r="A34" s="23" t="s">
        <v>33</v>
      </c>
      <c r="B34" s="24">
        <v>3170.1</v>
      </c>
      <c r="C34" s="24">
        <v>14691.6</v>
      </c>
      <c r="D34" s="24">
        <f t="shared" si="6"/>
        <v>17861.7</v>
      </c>
      <c r="E34" s="24">
        <v>28208.6</v>
      </c>
      <c r="F34" s="24">
        <v>2152</v>
      </c>
      <c r="G34" s="25">
        <f t="shared" si="0"/>
        <v>30360.6</v>
      </c>
      <c r="H34" s="24">
        <f t="shared" si="7"/>
        <v>31378.699999999997</v>
      </c>
      <c r="I34" s="24">
        <f t="shared" si="7"/>
        <v>16843.6</v>
      </c>
      <c r="J34" s="24">
        <f t="shared" si="3"/>
        <v>48222.299999999996</v>
      </c>
      <c r="K34" s="24">
        <f t="shared" si="8"/>
        <v>25038.5</v>
      </c>
      <c r="L34" s="26">
        <f t="shared" si="8"/>
        <v>-12539.6</v>
      </c>
      <c r="M34" s="25">
        <f t="shared" si="5"/>
        <v>12498.9</v>
      </c>
    </row>
    <row r="35" spans="1:13" ht="19.5" customHeight="1">
      <c r="A35" s="23">
        <v>1988</v>
      </c>
      <c r="B35" s="24">
        <v>3803.1</v>
      </c>
      <c r="C35" s="24">
        <v>17642.6</v>
      </c>
      <c r="D35" s="24">
        <f t="shared" si="6"/>
        <v>21445.699999999997</v>
      </c>
      <c r="E35" s="24">
        <v>28435.4</v>
      </c>
      <c r="F35" s="24">
        <v>2757.4</v>
      </c>
      <c r="G35" s="25">
        <f t="shared" si="0"/>
        <v>31192.800000000003</v>
      </c>
      <c r="H35" s="24">
        <f t="shared" si="7"/>
        <v>32238.5</v>
      </c>
      <c r="I35" s="24">
        <f t="shared" si="7"/>
        <v>20400</v>
      </c>
      <c r="J35" s="24">
        <f t="shared" si="3"/>
        <v>52638.5</v>
      </c>
      <c r="K35" s="24">
        <f t="shared" si="8"/>
        <v>24632.300000000003</v>
      </c>
      <c r="L35" s="26">
        <f t="shared" si="8"/>
        <v>-14885.199999999999</v>
      </c>
      <c r="M35" s="25">
        <f t="shared" si="5"/>
        <v>9747.100000000004</v>
      </c>
    </row>
    <row r="36" spans="1:13" ht="19.5" customHeight="1">
      <c r="A36" s="23" t="s">
        <v>34</v>
      </c>
      <c r="B36" s="24">
        <v>4671.6</v>
      </c>
      <c r="C36" s="24">
        <v>26188.6</v>
      </c>
      <c r="D36" s="24">
        <f t="shared" si="6"/>
        <v>30860.199999999997</v>
      </c>
      <c r="E36" s="24">
        <v>55016.8</v>
      </c>
      <c r="F36" s="24">
        <v>2954.4</v>
      </c>
      <c r="G36" s="25">
        <f t="shared" si="0"/>
        <v>57971.200000000004</v>
      </c>
      <c r="H36" s="24">
        <f t="shared" si="7"/>
        <v>59688.4</v>
      </c>
      <c r="I36" s="24">
        <f t="shared" si="7"/>
        <v>29143</v>
      </c>
      <c r="J36" s="24">
        <f t="shared" si="3"/>
        <v>88831.4</v>
      </c>
      <c r="K36" s="24">
        <f t="shared" si="8"/>
        <v>50345.200000000004</v>
      </c>
      <c r="L36" s="26">
        <f t="shared" si="8"/>
        <v>-23234.199999999997</v>
      </c>
      <c r="M36" s="25">
        <f t="shared" si="5"/>
        <v>27111.000000000007</v>
      </c>
    </row>
    <row r="37" spans="1:13" ht="19.5" customHeight="1">
      <c r="A37" s="23" t="s">
        <v>35</v>
      </c>
      <c r="B37" s="24">
        <v>6073.1</v>
      </c>
      <c r="C37" s="24">
        <v>39644.8</v>
      </c>
      <c r="D37" s="24">
        <f t="shared" si="6"/>
        <v>45717.9</v>
      </c>
      <c r="E37" s="24">
        <v>106626.5</v>
      </c>
      <c r="F37" s="24">
        <v>3259.6</v>
      </c>
      <c r="G37" s="25">
        <f t="shared" si="0"/>
        <v>109886.1</v>
      </c>
      <c r="H37" s="24">
        <f t="shared" si="7"/>
        <v>112699.6</v>
      </c>
      <c r="I37" s="24">
        <f t="shared" si="7"/>
        <v>42904.4</v>
      </c>
      <c r="J37" s="24">
        <f t="shared" si="3"/>
        <v>155604</v>
      </c>
      <c r="K37" s="24">
        <f t="shared" si="8"/>
        <v>100553.4</v>
      </c>
      <c r="L37" s="26">
        <f t="shared" si="8"/>
        <v>-36385.200000000004</v>
      </c>
      <c r="M37" s="25">
        <f t="shared" si="5"/>
        <v>64168.19999999999</v>
      </c>
    </row>
    <row r="38" spans="1:13" ht="19.5" customHeight="1">
      <c r="A38" s="23" t="s">
        <v>36</v>
      </c>
      <c r="B38" s="24">
        <v>7772.2</v>
      </c>
      <c r="C38" s="24">
        <v>81716</v>
      </c>
      <c r="D38" s="24">
        <f>SUM(B38:C38)</f>
        <v>89488.2</v>
      </c>
      <c r="E38" s="24">
        <v>116858.1</v>
      </c>
      <c r="F38" s="24">
        <v>4677.3</v>
      </c>
      <c r="G38" s="25">
        <f>SUM(E38:F38)</f>
        <v>121535.40000000001</v>
      </c>
      <c r="H38" s="24">
        <f t="shared" si="7"/>
        <v>124630.3</v>
      </c>
      <c r="I38" s="24">
        <f t="shared" si="7"/>
        <v>86393.3</v>
      </c>
      <c r="J38" s="24">
        <f>H38+I38</f>
        <v>211023.6</v>
      </c>
      <c r="K38" s="24">
        <f>E38-B38</f>
        <v>109085.90000000001</v>
      </c>
      <c r="L38" s="26">
        <f t="shared" si="8"/>
        <v>-77038.7</v>
      </c>
      <c r="M38" s="25">
        <f t="shared" si="5"/>
        <v>32047.20000000001</v>
      </c>
    </row>
    <row r="39" spans="1:13" ht="19.5" customHeight="1">
      <c r="A39" s="23">
        <v>1992</v>
      </c>
      <c r="B39" s="24">
        <v>19561.5</v>
      </c>
      <c r="C39" s="24">
        <v>123589.7</v>
      </c>
      <c r="D39" s="24">
        <f aca="true" t="shared" si="9" ref="D39:D52">SUM(B39:C39)</f>
        <v>143151.2</v>
      </c>
      <c r="E39" s="24">
        <v>201383.9</v>
      </c>
      <c r="F39" s="24">
        <v>4227.8</v>
      </c>
      <c r="G39" s="25">
        <f aca="true" t="shared" si="10" ref="G39:G52">SUM(E39:F39)</f>
        <v>205611.69999999998</v>
      </c>
      <c r="H39" s="24">
        <f t="shared" si="7"/>
        <v>220945.4</v>
      </c>
      <c r="I39" s="24">
        <f t="shared" si="7"/>
        <v>127817.5</v>
      </c>
      <c r="J39" s="24">
        <f t="shared" si="3"/>
        <v>348762.9</v>
      </c>
      <c r="K39" s="24">
        <f t="shared" si="8"/>
        <v>181822.4</v>
      </c>
      <c r="L39" s="26">
        <f t="shared" si="8"/>
        <v>-119361.9</v>
      </c>
      <c r="M39" s="25">
        <f t="shared" si="5"/>
        <v>62460.5</v>
      </c>
    </row>
    <row r="40" spans="1:13" ht="19.5" customHeight="1">
      <c r="A40" s="23">
        <v>1993</v>
      </c>
      <c r="B40" s="24">
        <v>41136.1</v>
      </c>
      <c r="C40" s="24">
        <v>124493.3</v>
      </c>
      <c r="D40" s="24">
        <f t="shared" si="9"/>
        <v>165629.4</v>
      </c>
      <c r="E40" s="24">
        <v>213778.8</v>
      </c>
      <c r="F40" s="24">
        <v>4991.3</v>
      </c>
      <c r="G40" s="25">
        <f t="shared" si="10"/>
        <v>218770.09999999998</v>
      </c>
      <c r="H40" s="24">
        <f t="shared" si="7"/>
        <v>254914.9</v>
      </c>
      <c r="I40" s="24">
        <f t="shared" si="7"/>
        <v>129484.6</v>
      </c>
      <c r="J40" s="24">
        <f t="shared" si="3"/>
        <v>384399.5</v>
      </c>
      <c r="K40" s="24">
        <f t="shared" si="8"/>
        <v>172642.69999999998</v>
      </c>
      <c r="L40" s="26">
        <f t="shared" si="8"/>
        <v>-119502</v>
      </c>
      <c r="M40" s="25">
        <f t="shared" si="5"/>
        <v>53140.69999999998</v>
      </c>
    </row>
    <row r="41" spans="1:13" ht="19.5" customHeight="1">
      <c r="A41" s="23">
        <v>1994</v>
      </c>
      <c r="B41" s="24">
        <v>42349.6</v>
      </c>
      <c r="C41" s="24">
        <v>120439.2</v>
      </c>
      <c r="D41" s="24">
        <f t="shared" si="9"/>
        <v>162788.8</v>
      </c>
      <c r="E41" s="24">
        <v>200710.2</v>
      </c>
      <c r="F41" s="24">
        <v>5349</v>
      </c>
      <c r="G41" s="25">
        <f t="shared" si="10"/>
        <v>206059.2</v>
      </c>
      <c r="H41" s="24">
        <f t="shared" si="7"/>
        <v>243059.80000000002</v>
      </c>
      <c r="I41" s="24">
        <f t="shared" si="7"/>
        <v>125788.2</v>
      </c>
      <c r="J41" s="24">
        <f t="shared" si="3"/>
        <v>368848</v>
      </c>
      <c r="K41" s="24">
        <f t="shared" si="8"/>
        <v>158360.6</v>
      </c>
      <c r="L41" s="26">
        <f t="shared" si="8"/>
        <v>-115090.2</v>
      </c>
      <c r="M41" s="25">
        <f t="shared" si="5"/>
        <v>43270.40000000001</v>
      </c>
    </row>
    <row r="42" spans="1:13" ht="19.5" customHeight="1">
      <c r="A42" s="23">
        <v>1995</v>
      </c>
      <c r="B42" s="24">
        <v>155825.9</v>
      </c>
      <c r="C42" s="24">
        <v>599301.8</v>
      </c>
      <c r="D42" s="24">
        <f t="shared" si="9"/>
        <v>755127.7000000001</v>
      </c>
      <c r="E42" s="24">
        <v>927565.3</v>
      </c>
      <c r="F42" s="24">
        <v>23096.1</v>
      </c>
      <c r="G42" s="25">
        <f t="shared" si="10"/>
        <v>950661.4</v>
      </c>
      <c r="H42" s="24">
        <f t="shared" si="7"/>
        <v>1083391.2</v>
      </c>
      <c r="I42" s="24">
        <f t="shared" si="7"/>
        <v>622397.9</v>
      </c>
      <c r="J42" s="24">
        <f t="shared" si="3"/>
        <v>1705789.1</v>
      </c>
      <c r="K42" s="24">
        <f t="shared" si="8"/>
        <v>771739.4</v>
      </c>
      <c r="L42" s="26">
        <f t="shared" si="8"/>
        <v>-576205.7000000001</v>
      </c>
      <c r="M42" s="25">
        <f t="shared" si="5"/>
        <v>195533.69999999995</v>
      </c>
    </row>
    <row r="43" spans="1:13" ht="19.5" customHeight="1">
      <c r="A43" s="23">
        <v>1996</v>
      </c>
      <c r="B43" s="24">
        <v>162178.7</v>
      </c>
      <c r="C43" s="24">
        <v>400447.9</v>
      </c>
      <c r="D43" s="24">
        <f t="shared" si="9"/>
        <v>562626.6000000001</v>
      </c>
      <c r="E43" s="24">
        <v>1286215.9</v>
      </c>
      <c r="F43" s="24">
        <v>23327.5</v>
      </c>
      <c r="G43" s="25">
        <f t="shared" si="10"/>
        <v>1309543.4</v>
      </c>
      <c r="H43" s="24">
        <f t="shared" si="7"/>
        <v>1448394.5999999999</v>
      </c>
      <c r="I43" s="24">
        <f t="shared" si="7"/>
        <v>423775.4</v>
      </c>
      <c r="J43" s="24">
        <f t="shared" si="3"/>
        <v>1872170</v>
      </c>
      <c r="K43" s="24">
        <f t="shared" si="8"/>
        <v>1124037.2</v>
      </c>
      <c r="L43" s="26">
        <f t="shared" si="8"/>
        <v>-377120.4</v>
      </c>
      <c r="M43" s="25">
        <f t="shared" si="5"/>
        <v>746916.7999999999</v>
      </c>
    </row>
    <row r="44" spans="1:13" ht="19.5" customHeight="1">
      <c r="A44" s="23">
        <v>1997</v>
      </c>
      <c r="B44" s="24">
        <v>166902.5</v>
      </c>
      <c r="C44" s="24">
        <v>678814.1</v>
      </c>
      <c r="D44" s="24">
        <f t="shared" si="9"/>
        <v>845716.6</v>
      </c>
      <c r="E44" s="24">
        <v>1212499.4</v>
      </c>
      <c r="F44" s="24">
        <v>29163.3</v>
      </c>
      <c r="G44" s="25">
        <f t="shared" si="10"/>
        <v>1241662.7</v>
      </c>
      <c r="H44" s="24">
        <f t="shared" si="7"/>
        <v>1379401.9</v>
      </c>
      <c r="I44" s="24">
        <f t="shared" si="7"/>
        <v>707977.4</v>
      </c>
      <c r="J44" s="24">
        <f t="shared" si="3"/>
        <v>2087379.2999999998</v>
      </c>
      <c r="K44" s="24">
        <f t="shared" si="8"/>
        <v>1045596.8999999999</v>
      </c>
      <c r="L44" s="26">
        <f t="shared" si="8"/>
        <v>-649650.7999999999</v>
      </c>
      <c r="M44" s="25">
        <f t="shared" si="5"/>
        <v>395946.1</v>
      </c>
    </row>
    <row r="45" spans="1:13" ht="19.5" customHeight="1">
      <c r="A45" s="23">
        <v>1998</v>
      </c>
      <c r="B45" s="24">
        <v>175854.2</v>
      </c>
      <c r="C45" s="24">
        <v>661564.5</v>
      </c>
      <c r="D45" s="24">
        <f t="shared" si="9"/>
        <v>837418.7</v>
      </c>
      <c r="E45" s="24">
        <v>717786.5</v>
      </c>
      <c r="F45" s="24">
        <v>34070.2</v>
      </c>
      <c r="G45" s="25">
        <f t="shared" si="10"/>
        <v>751856.7</v>
      </c>
      <c r="H45" s="24">
        <f t="shared" si="7"/>
        <v>893640.7</v>
      </c>
      <c r="I45" s="24">
        <f t="shared" si="7"/>
        <v>695634.7</v>
      </c>
      <c r="J45" s="24">
        <f t="shared" si="3"/>
        <v>1589275.4</v>
      </c>
      <c r="K45" s="24">
        <f t="shared" si="8"/>
        <v>541932.3</v>
      </c>
      <c r="L45" s="26">
        <f t="shared" si="8"/>
        <v>-627494.3</v>
      </c>
      <c r="M45" s="25">
        <f t="shared" si="5"/>
        <v>-85562</v>
      </c>
    </row>
    <row r="46" spans="1:13" ht="19.5" customHeight="1">
      <c r="A46" s="23">
        <v>1999</v>
      </c>
      <c r="B46" s="24">
        <v>211661.8</v>
      </c>
      <c r="C46" s="24">
        <v>650853.9</v>
      </c>
      <c r="D46" s="24">
        <f t="shared" si="9"/>
        <v>862515.7</v>
      </c>
      <c r="E46" s="24">
        <v>1169476.9</v>
      </c>
      <c r="F46" s="24">
        <v>19492.9</v>
      </c>
      <c r="G46" s="25">
        <f t="shared" si="10"/>
        <v>1188969.7999999998</v>
      </c>
      <c r="H46" s="24">
        <f t="shared" si="7"/>
        <v>1381138.7</v>
      </c>
      <c r="I46" s="24">
        <f t="shared" si="7"/>
        <v>670346.8</v>
      </c>
      <c r="J46" s="24">
        <f t="shared" si="3"/>
        <v>2051485.5</v>
      </c>
      <c r="K46" s="24">
        <f t="shared" si="8"/>
        <v>957815.0999999999</v>
      </c>
      <c r="L46" s="26">
        <f t="shared" si="8"/>
        <v>-631361</v>
      </c>
      <c r="M46" s="25">
        <f t="shared" si="5"/>
        <v>326454.09999999986</v>
      </c>
    </row>
    <row r="47" spans="1:13" ht="19.5" customHeight="1" thickBot="1">
      <c r="A47" s="38">
        <v>2000</v>
      </c>
      <c r="B47" s="39">
        <v>220817.69</v>
      </c>
      <c r="C47" s="39">
        <v>764204.7</v>
      </c>
      <c r="D47" s="39">
        <f t="shared" si="9"/>
        <v>985022.3899999999</v>
      </c>
      <c r="E47" s="39">
        <v>1920900.4</v>
      </c>
      <c r="F47" s="39">
        <v>24822.9</v>
      </c>
      <c r="G47" s="40">
        <f t="shared" si="10"/>
        <v>1945723.2999999998</v>
      </c>
      <c r="H47" s="39">
        <f t="shared" si="7"/>
        <v>2141718.09</v>
      </c>
      <c r="I47" s="39">
        <f t="shared" si="7"/>
        <v>789027.6</v>
      </c>
      <c r="J47" s="39">
        <f t="shared" si="3"/>
        <v>2930745.69</v>
      </c>
      <c r="K47" s="39">
        <f>E47-B47</f>
        <v>1700082.71</v>
      </c>
      <c r="L47" s="41">
        <f>F47-C47</f>
        <v>-739381.7999999999</v>
      </c>
      <c r="M47" s="40">
        <f t="shared" si="5"/>
        <v>960700.91</v>
      </c>
    </row>
    <row r="48" spans="1:13" ht="19.5" customHeight="1">
      <c r="A48" s="50">
        <v>2001</v>
      </c>
      <c r="B48" s="51">
        <v>237106.83</v>
      </c>
      <c r="C48" s="51">
        <v>1121073.5</v>
      </c>
      <c r="D48" s="52">
        <f t="shared" si="9"/>
        <v>1358180.33</v>
      </c>
      <c r="E48" s="51">
        <v>1839945.25</v>
      </c>
      <c r="F48" s="51">
        <v>28008.6</v>
      </c>
      <c r="G48" s="53">
        <f t="shared" si="10"/>
        <v>1867953.85</v>
      </c>
      <c r="H48" s="54">
        <f>B48+E48</f>
        <v>2077052.08</v>
      </c>
      <c r="I48" s="24">
        <f>C48+F48</f>
        <v>1149082.1</v>
      </c>
      <c r="J48" s="24">
        <f t="shared" si="3"/>
        <v>3226134.18</v>
      </c>
      <c r="K48" s="24">
        <f aca="true" t="shared" si="11" ref="K48:L52">E48-B48</f>
        <v>1602838.42</v>
      </c>
      <c r="L48" s="26">
        <f t="shared" si="11"/>
        <v>-1093064.9</v>
      </c>
      <c r="M48" s="25">
        <f t="shared" si="5"/>
        <v>509773.52</v>
      </c>
    </row>
    <row r="49" spans="1:13" ht="19.5" customHeight="1">
      <c r="A49" s="55">
        <v>2002</v>
      </c>
      <c r="B49" s="24">
        <v>361710</v>
      </c>
      <c r="C49" s="24">
        <v>1150985.33</v>
      </c>
      <c r="D49" s="24">
        <f t="shared" si="9"/>
        <v>1512695.33</v>
      </c>
      <c r="E49" s="24">
        <v>1649445.8279999997</v>
      </c>
      <c r="F49" s="24">
        <v>94731.849</v>
      </c>
      <c r="G49" s="25">
        <f t="shared" si="10"/>
        <v>1744177.6769999997</v>
      </c>
      <c r="H49" s="54">
        <f t="shared" si="7"/>
        <v>2011155.8279999997</v>
      </c>
      <c r="I49" s="24">
        <f t="shared" si="7"/>
        <v>1245717.179</v>
      </c>
      <c r="J49" s="24">
        <f t="shared" si="3"/>
        <v>3256873.0069999998</v>
      </c>
      <c r="K49" s="24">
        <f t="shared" si="11"/>
        <v>1287735.8279999997</v>
      </c>
      <c r="L49" s="26">
        <f t="shared" si="11"/>
        <v>-1056253.4810000001</v>
      </c>
      <c r="M49" s="25">
        <f t="shared" si="5"/>
        <v>231482.3469999996</v>
      </c>
    </row>
    <row r="50" spans="1:13" ht="19.5" customHeight="1">
      <c r="A50" s="55">
        <v>2003</v>
      </c>
      <c r="B50" s="24">
        <v>398922.31</v>
      </c>
      <c r="C50" s="24">
        <v>1681312.96</v>
      </c>
      <c r="D50" s="24">
        <f t="shared" si="9"/>
        <v>2080235.27</v>
      </c>
      <c r="E50" s="56">
        <v>2993109.95</v>
      </c>
      <c r="F50" s="56">
        <v>94776.44300000001</v>
      </c>
      <c r="G50" s="25">
        <f t="shared" si="10"/>
        <v>3087886.393</v>
      </c>
      <c r="H50" s="54">
        <f t="shared" si="7"/>
        <v>3392032.2600000002</v>
      </c>
      <c r="I50" s="24">
        <f t="shared" si="7"/>
        <v>1776089.403</v>
      </c>
      <c r="J50" s="24">
        <f t="shared" si="3"/>
        <v>5168121.663000001</v>
      </c>
      <c r="K50" s="24">
        <f t="shared" si="11"/>
        <v>2594187.64</v>
      </c>
      <c r="L50" s="26">
        <f t="shared" si="11"/>
        <v>-1586536.517</v>
      </c>
      <c r="M50" s="25">
        <f t="shared" si="5"/>
        <v>1007651.1230000001</v>
      </c>
    </row>
    <row r="51" spans="1:13" ht="19.5" customHeight="1">
      <c r="A51" s="55">
        <v>2004</v>
      </c>
      <c r="B51" s="24">
        <v>318114.72</v>
      </c>
      <c r="C51" s="24">
        <v>1668930.55</v>
      </c>
      <c r="D51" s="24">
        <f t="shared" si="9"/>
        <v>1987045.27</v>
      </c>
      <c r="E51" s="56">
        <v>4489472.19</v>
      </c>
      <c r="F51" s="56">
        <v>113309.35</v>
      </c>
      <c r="G51" s="25">
        <f t="shared" si="10"/>
        <v>4602781.54</v>
      </c>
      <c r="H51" s="54">
        <f t="shared" si="7"/>
        <v>4807586.91</v>
      </c>
      <c r="I51" s="24">
        <f t="shared" si="7"/>
        <v>1782239.9000000001</v>
      </c>
      <c r="J51" s="24">
        <f t="shared" si="3"/>
        <v>6589826.8100000005</v>
      </c>
      <c r="K51" s="24">
        <f t="shared" si="11"/>
        <v>4171357.4700000007</v>
      </c>
      <c r="L51" s="26">
        <f t="shared" si="11"/>
        <v>-1555621.2</v>
      </c>
      <c r="M51" s="25">
        <f t="shared" si="5"/>
        <v>2615736.2700000005</v>
      </c>
    </row>
    <row r="52" spans="1:13" ht="19.5" customHeight="1">
      <c r="A52" s="55">
        <v>2005</v>
      </c>
      <c r="B52" s="24">
        <v>797298.94</v>
      </c>
      <c r="C52" s="24">
        <v>2003557.39</v>
      </c>
      <c r="D52" s="24">
        <f t="shared" si="9"/>
        <v>2800856.33</v>
      </c>
      <c r="E52" s="57">
        <v>7140578.92</v>
      </c>
      <c r="F52" s="57">
        <v>105955.88</v>
      </c>
      <c r="G52" s="25">
        <f t="shared" si="10"/>
        <v>7246534.8</v>
      </c>
      <c r="H52" s="54">
        <f t="shared" si="7"/>
        <v>7937877.859999999</v>
      </c>
      <c r="I52" s="24">
        <f t="shared" si="7"/>
        <v>2109513.27</v>
      </c>
      <c r="J52" s="24">
        <f>H52+I52</f>
        <v>10047391.129999999</v>
      </c>
      <c r="K52" s="24">
        <f t="shared" si="11"/>
        <v>6343279.98</v>
      </c>
      <c r="L52" s="26">
        <f t="shared" si="11"/>
        <v>-1897601.5099999998</v>
      </c>
      <c r="M52" s="25">
        <f>SUM(K52:L52)</f>
        <v>4445678.470000001</v>
      </c>
    </row>
    <row r="53" spans="1:13" ht="19.5" customHeight="1">
      <c r="A53" s="23" t="s">
        <v>37</v>
      </c>
      <c r="B53" s="24">
        <v>718578.9</v>
      </c>
      <c r="C53" s="24">
        <v>2435090.3200000003</v>
      </c>
      <c r="D53" s="24">
        <v>3153669.22</v>
      </c>
      <c r="E53" s="57">
        <v>7191085.64</v>
      </c>
      <c r="F53" s="57">
        <v>133595</v>
      </c>
      <c r="G53" s="25">
        <v>7324680.64</v>
      </c>
      <c r="H53" s="54">
        <v>7909664.54</v>
      </c>
      <c r="I53" s="24">
        <v>2568685.3200000003</v>
      </c>
      <c r="J53" s="24">
        <v>10478349.86</v>
      </c>
      <c r="K53" s="24">
        <v>6472506.739999999</v>
      </c>
      <c r="L53" s="26">
        <v>-2301495.3200000003</v>
      </c>
      <c r="M53" s="25">
        <v>4171011.419999999</v>
      </c>
    </row>
    <row r="54" spans="1:13" ht="19.5" customHeight="1">
      <c r="A54" s="23" t="s">
        <v>38</v>
      </c>
      <c r="B54" s="58">
        <v>776762.7</v>
      </c>
      <c r="C54" s="59">
        <v>3208125.73</v>
      </c>
      <c r="D54" s="24">
        <v>3984888.4299999997</v>
      </c>
      <c r="E54" s="56">
        <v>8110500.38</v>
      </c>
      <c r="F54" s="60">
        <v>199257.94</v>
      </c>
      <c r="G54" s="25">
        <v>8309758.32</v>
      </c>
      <c r="H54" s="54">
        <v>8887263.08</v>
      </c>
      <c r="I54" s="24">
        <v>3407383.67</v>
      </c>
      <c r="J54" s="24">
        <v>12294646.75</v>
      </c>
      <c r="K54" s="24">
        <v>7333737.68</v>
      </c>
      <c r="L54" s="26">
        <v>-3008867.79</v>
      </c>
      <c r="M54" s="25">
        <v>4324869.89</v>
      </c>
    </row>
    <row r="55" spans="1:13" ht="19.5" customHeight="1">
      <c r="A55" s="23" t="s">
        <v>39</v>
      </c>
      <c r="B55" s="58">
        <v>1319435.6</v>
      </c>
      <c r="C55" s="59">
        <v>3929019.7</v>
      </c>
      <c r="D55" s="24">
        <v>5248455.300000001</v>
      </c>
      <c r="E55" s="56">
        <v>9659772.56</v>
      </c>
      <c r="F55" s="60">
        <v>247838.99</v>
      </c>
      <c r="G55" s="25">
        <v>9907611.54</v>
      </c>
      <c r="H55" s="54">
        <v>10979208.16</v>
      </c>
      <c r="I55" s="24">
        <v>4176858.6900000004</v>
      </c>
      <c r="J55" s="24">
        <v>15156066.850000001</v>
      </c>
      <c r="K55" s="24">
        <v>8340336.960000001</v>
      </c>
      <c r="L55" s="26">
        <v>-3681180.71</v>
      </c>
      <c r="M55" s="25">
        <v>4659156.250000001</v>
      </c>
    </row>
    <row r="56" spans="1:13" ht="19.5" customHeight="1" thickBot="1">
      <c r="A56" s="38" t="s">
        <v>40</v>
      </c>
      <c r="B56" s="61">
        <v>1063544.8</v>
      </c>
      <c r="C56" s="61">
        <v>3958617.8</v>
      </c>
      <c r="D56" s="39">
        <v>5022162.6</v>
      </c>
      <c r="E56" s="62">
        <v>8543261.2</v>
      </c>
      <c r="F56" s="63">
        <v>289152.6</v>
      </c>
      <c r="G56" s="40">
        <v>8832413.799999999</v>
      </c>
      <c r="H56" s="64">
        <v>9606806</v>
      </c>
      <c r="I56" s="39">
        <v>4247770.399999999</v>
      </c>
      <c r="J56" s="39">
        <v>13854576.399999999</v>
      </c>
      <c r="K56" s="39">
        <v>7479716.399999999</v>
      </c>
      <c r="L56" s="41">
        <v>-3669465.1999999997</v>
      </c>
      <c r="M56" s="40">
        <v>3810251.1999999997</v>
      </c>
    </row>
    <row r="57" spans="1:10" s="43" customFormat="1" ht="18" customHeight="1">
      <c r="A57" s="42" t="s">
        <v>24</v>
      </c>
      <c r="G57" s="44"/>
      <c r="H57" s="45"/>
      <c r="I57" s="45"/>
      <c r="J57" s="45"/>
    </row>
    <row r="58" spans="1:13" s="43" customFormat="1" ht="17.25" customHeight="1">
      <c r="A58" s="42" t="s">
        <v>25</v>
      </c>
      <c r="B58" s="46"/>
      <c r="C58" s="47"/>
      <c r="D58" s="48"/>
      <c r="E58" s="47"/>
      <c r="F58" s="44"/>
      <c r="G58" s="48"/>
      <c r="H58" s="46"/>
      <c r="I58" s="47"/>
      <c r="J58" s="49"/>
      <c r="K58" s="47"/>
      <c r="L58" s="47"/>
      <c r="M58" s="49"/>
    </row>
    <row r="59" spans="1:9" s="43" customFormat="1" ht="17.25" customHeight="1">
      <c r="A59" s="42" t="s">
        <v>26</v>
      </c>
      <c r="B59" s="46"/>
      <c r="C59" s="44"/>
      <c r="D59" s="44"/>
      <c r="E59" s="44"/>
      <c r="F59" s="44"/>
      <c r="G59" s="44"/>
      <c r="H59" s="46"/>
      <c r="I59" s="44"/>
    </row>
    <row r="61" spans="1:7" ht="14.25">
      <c r="A61" s="2"/>
      <c r="G61" s="37"/>
    </row>
    <row r="62" spans="1:5" ht="14.25">
      <c r="A62" s="2"/>
      <c r="E62" s="65"/>
    </row>
    <row r="63" ht="14.25">
      <c r="E63" s="65"/>
    </row>
    <row r="64" ht="14.25">
      <c r="E64" s="65"/>
    </row>
    <row r="65" spans="2:5" ht="14.25">
      <c r="B65" s="66"/>
      <c r="E65" s="65"/>
    </row>
    <row r="66" spans="2:7" ht="14.25">
      <c r="B66" s="67"/>
      <c r="C66" s="67"/>
      <c r="D66" s="68"/>
      <c r="E66" s="65"/>
      <c r="F66" s="67"/>
      <c r="G66" s="68"/>
    </row>
    <row r="67" spans="2:7" ht="14.25">
      <c r="B67" s="66"/>
      <c r="C67" s="67"/>
      <c r="D67" s="68"/>
      <c r="E67" s="69"/>
      <c r="F67" s="67"/>
      <c r="G67" s="68"/>
    </row>
    <row r="68" spans="2:7" ht="14.25">
      <c r="B68" s="67"/>
      <c r="C68" s="67"/>
      <c r="D68" s="68"/>
      <c r="E68" s="67"/>
      <c r="F68" s="67"/>
      <c r="G68" s="68"/>
    </row>
    <row r="69" spans="2:7" ht="14.25">
      <c r="B69" s="67"/>
      <c r="C69" s="67"/>
      <c r="D69" s="68"/>
      <c r="E69" s="67"/>
      <c r="F69" s="67"/>
      <c r="G69" s="68"/>
    </row>
    <row r="70" spans="2:13" ht="14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 ht="14.2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 ht="14.2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 ht="14.2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5" ht="14.25">
      <c r="A75" s="70"/>
    </row>
    <row r="76" spans="2:7" ht="14.25">
      <c r="B76" s="67"/>
      <c r="C76" s="67"/>
      <c r="D76" s="68"/>
      <c r="E76" s="67"/>
      <c r="F76" s="67"/>
      <c r="G76" s="67"/>
    </row>
    <row r="77" spans="2:7" ht="14.25">
      <c r="B77" s="67"/>
      <c r="C77" s="67"/>
      <c r="D77" s="68"/>
      <c r="E77" s="67"/>
      <c r="F77" s="67"/>
      <c r="G77" s="67"/>
    </row>
    <row r="78" spans="2:7" ht="14.25">
      <c r="B78" s="67"/>
      <c r="C78" s="67"/>
      <c r="D78" s="68"/>
      <c r="E78" s="67"/>
      <c r="F78" s="67"/>
      <c r="G78" s="67"/>
    </row>
    <row r="79" spans="2:7" ht="14.25">
      <c r="B79" s="67"/>
      <c r="C79" s="67"/>
      <c r="D79" s="68"/>
      <c r="E79" s="67"/>
      <c r="F79" s="67"/>
      <c r="G79" s="67"/>
    </row>
    <row r="81" ht="14.25">
      <c r="A81" s="70"/>
    </row>
    <row r="82" spans="1:7" ht="14.25">
      <c r="A82" s="2"/>
      <c r="B82" s="67"/>
      <c r="C82" s="67"/>
      <c r="D82" s="68"/>
      <c r="E82" s="67"/>
      <c r="F82" s="67"/>
      <c r="G82" s="68"/>
    </row>
    <row r="83" spans="1:7" ht="14.25">
      <c r="A83" s="2"/>
      <c r="B83" s="67"/>
      <c r="C83" s="67"/>
      <c r="D83" s="68"/>
      <c r="E83" s="67"/>
      <c r="F83" s="67"/>
      <c r="G83" s="68"/>
    </row>
    <row r="84" spans="1:7" ht="14.25">
      <c r="A84" s="2"/>
      <c r="B84" s="67"/>
      <c r="C84" s="67"/>
      <c r="D84" s="68"/>
      <c r="E84" s="67"/>
      <c r="F84" s="67"/>
      <c r="G84" s="68"/>
    </row>
    <row r="85" spans="1:7" ht="14.25">
      <c r="A85" s="2"/>
      <c r="B85" s="67"/>
      <c r="C85" s="67"/>
      <c r="D85" s="68"/>
      <c r="E85" s="67"/>
      <c r="F85" s="67"/>
      <c r="G85" s="68"/>
    </row>
    <row r="86" spans="1:7" ht="14.25">
      <c r="A86" s="2"/>
      <c r="B86" s="68"/>
      <c r="C86" s="68"/>
      <c r="D86" s="68"/>
      <c r="E86" s="68"/>
      <c r="F86" s="68"/>
      <c r="G86" s="68"/>
    </row>
  </sheetData>
  <sheetProtection/>
  <mergeCells count="7">
    <mergeCell ref="A1:M1"/>
    <mergeCell ref="A2:M2"/>
    <mergeCell ref="A3:M3"/>
    <mergeCell ref="B5:C5"/>
    <mergeCell ref="E5:F5"/>
    <mergeCell ref="H5:I5"/>
    <mergeCell ref="K5:L5"/>
  </mergeCells>
  <printOptions horizontalCentered="1"/>
  <pageMargins left="0" right="0" top="0" bottom="0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Administrator</cp:lastModifiedBy>
  <dcterms:created xsi:type="dcterms:W3CDTF">2010-07-16T15:00:39Z</dcterms:created>
  <dcterms:modified xsi:type="dcterms:W3CDTF">2010-08-27T14:05:14Z</dcterms:modified>
  <cp:category/>
  <cp:version/>
  <cp:contentType/>
  <cp:contentStatus/>
</cp:coreProperties>
</file>