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8975" windowHeight="7365" activeTab="0"/>
  </bookViews>
  <sheets>
    <sheet name="a3.3" sheetId="1" r:id="rId1"/>
  </sheets>
  <externalReferences>
    <externalReference r:id="rId4"/>
  </externalReferences>
  <definedNames>
    <definedName name="_xlnm.Print_Area" localSheetId="0">'a3.3'!$A$1:$P$38</definedName>
  </definedNames>
  <calcPr fullCalcOnLoad="1"/>
</workbook>
</file>

<file path=xl/sharedStrings.xml><?xml version="1.0" encoding="utf-8"?>
<sst xmlns="http://schemas.openxmlformats.org/spreadsheetml/2006/main" count="119" uniqueCount="63">
  <si>
    <t>Table A.3.3</t>
  </si>
  <si>
    <t xml:space="preserve">           Sectoral Distribution of Merchant Banks' Loans and Advances </t>
  </si>
  <si>
    <t>( =N= Million)</t>
  </si>
  <si>
    <t xml:space="preserve">  P  r  o  d  u  c  t  i  o  n</t>
  </si>
  <si>
    <t xml:space="preserve">               G e n e r a l   C o m m e r c e</t>
  </si>
  <si>
    <t xml:space="preserve">        S e r v i c e s</t>
  </si>
  <si>
    <t>Agric.</t>
  </si>
  <si>
    <t xml:space="preserve">Manufa- </t>
  </si>
  <si>
    <t xml:space="preserve">Mining </t>
  </si>
  <si>
    <t xml:space="preserve">Real estate  </t>
  </si>
  <si>
    <t>Bills</t>
  </si>
  <si>
    <t>Domestic</t>
  </si>
  <si>
    <t>Exports</t>
  </si>
  <si>
    <t>Imports</t>
  </si>
  <si>
    <t>Public</t>
  </si>
  <si>
    <t xml:space="preserve">Transport </t>
  </si>
  <si>
    <t xml:space="preserve">Credit &amp; </t>
  </si>
  <si>
    <t>Govern-</t>
  </si>
  <si>
    <t>Miscella-</t>
  </si>
  <si>
    <t>Total</t>
  </si>
  <si>
    <t>Year/</t>
  </si>
  <si>
    <t xml:space="preserve"> Fishery</t>
  </si>
  <si>
    <t>cturing</t>
  </si>
  <si>
    <t xml:space="preserve"> and</t>
  </si>
  <si>
    <t xml:space="preserve"> and </t>
  </si>
  <si>
    <t>Discounted</t>
  </si>
  <si>
    <t>Trade</t>
  </si>
  <si>
    <t>Utilities</t>
  </si>
  <si>
    <t xml:space="preserve">Financial </t>
  </si>
  <si>
    <t>ment</t>
  </si>
  <si>
    <t>neous</t>
  </si>
  <si>
    <t>Quarter</t>
  </si>
  <si>
    <t>and Fishery</t>
  </si>
  <si>
    <t>Quarrying</t>
  </si>
  <si>
    <t xml:space="preserve">Construction </t>
  </si>
  <si>
    <t>Communications</t>
  </si>
  <si>
    <t xml:space="preserve">Institutions 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</si>
  <si>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</si>
  <si>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</si>
  <si>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</si>
  <si>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</si>
  <si>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</si>
  <si>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</si>
  <si>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</si>
  <si>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</si>
  <si>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</si>
  <si>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</si>
  <si>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</si>
  <si>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</si>
  <si>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</si>
  <si>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</si>
  <si>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 xml:space="preserve">               -</t>
  </si>
  <si>
    <t>1995    /1</t>
  </si>
  <si>
    <t xml:space="preserve">            -</t>
  </si>
  <si>
    <t xml:space="preserve">                      -</t>
  </si>
  <si>
    <t>Q1</t>
  </si>
  <si>
    <t>Q2</t>
  </si>
  <si>
    <t>Q3</t>
  </si>
  <si>
    <t xml:space="preserve">               -     </t>
  </si>
  <si>
    <t>Q4</t>
  </si>
  <si>
    <t xml:space="preserve"> /1    The reporting format changed in 1995, as a result only data on agricultural, manufacturing, </t>
  </si>
  <si>
    <t xml:space="preserve">       solid minerals and export sectors were specified, while all others are reported under miscellaneous. </t>
  </si>
  <si>
    <t xml:space="preserve">Source : Computed from Merchant Banks' Returns 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</si>
</sst>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_);\(#,##0.0\)"/>
    <numFmt numFmtId="165" formatCode="#,##0.0"/>
    <numFmt numFmtId="166" formatCode="mmm\-yy_)"/>
    <numFmt numFmtId="167" formatCode="#,##0.0_);[Red]\(#,##0.0\)"/>
  </numFmts>
  <fonts count="44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Lucida bright"/>
      <family val="0"/>
    </font>
    <font>
      <b/>
      <sz val="12"/>
      <name val="Lucida bright"/>
      <family val="0"/>
    </font>
    <font>
      <sz val="12"/>
      <name val="Arial Narrow"/>
      <family val="2"/>
    </font>
    <font>
      <sz val="9"/>
      <name val="Lucida bright"/>
      <family val="0"/>
    </font>
    <font>
      <b/>
      <sz val="9"/>
      <name val="Lucida bright"/>
      <family val="0"/>
    </font>
    <font>
      <sz val="12"/>
      <color indexed="22"/>
      <name val="Lucida bright"/>
      <family val="0"/>
    </font>
    <font>
      <sz val="10"/>
      <name val="Lucida bright"/>
      <family val="0"/>
    </font>
    <font>
      <sz val="10"/>
      <name val="Arial Narrow"/>
      <family val="2"/>
    </font>
    <font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27" fillId="32" borderId="7" applyNumberFormat="0" applyFont="0" applyAlignment="0" applyProtection="0"/>
    <xf numFmtId="0" fontId="40" fillId="27" borderId="8" applyNumberFormat="0" applyAlignment="0" applyProtection="0"/>
    <xf numFmtId="9" fontId="27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 horizontal="center"/>
    </xf>
    <xf numFmtId="0" fontId="20" fillId="0" borderId="0" xfId="0" applyFont="1" applyBorder="1" applyAlignment="1">
      <alignment/>
    </xf>
    <xf numFmtId="0" fontId="19" fillId="0" borderId="0" xfId="0" applyFont="1" applyBorder="1" applyAlignment="1">
      <alignment horizontal="center"/>
    </xf>
    <xf numFmtId="0" fontId="21" fillId="0" borderId="0" xfId="0" applyFont="1" applyBorder="1" applyAlignment="1">
      <alignment/>
    </xf>
    <xf numFmtId="0" fontId="22" fillId="0" borderId="0" xfId="0" applyFont="1" applyBorder="1" applyAlignment="1">
      <alignment horizontal="center"/>
    </xf>
    <xf numFmtId="0" fontId="19" fillId="33" borderId="10" xfId="0" applyFont="1" applyFill="1" applyBorder="1" applyAlignment="1">
      <alignment horizontal="center"/>
    </xf>
    <xf numFmtId="0" fontId="19" fillId="33" borderId="11" xfId="0" applyFont="1" applyFill="1" applyBorder="1" applyAlignment="1">
      <alignment horizontal="center"/>
    </xf>
    <xf numFmtId="0" fontId="19" fillId="33" borderId="12" xfId="0" applyFont="1" applyFill="1" applyBorder="1" applyAlignment="1">
      <alignment horizontal="center"/>
    </xf>
    <xf numFmtId="0" fontId="19" fillId="33" borderId="13" xfId="0" applyFont="1" applyFill="1" applyBorder="1" applyAlignment="1">
      <alignment horizontal="center"/>
    </xf>
    <xf numFmtId="0" fontId="19" fillId="33" borderId="10" xfId="0" applyFont="1" applyFill="1" applyBorder="1" applyAlignment="1">
      <alignment/>
    </xf>
    <xf numFmtId="0" fontId="18" fillId="33" borderId="10" xfId="0" applyFont="1" applyFill="1" applyBorder="1" applyAlignment="1">
      <alignment/>
    </xf>
    <xf numFmtId="0" fontId="19" fillId="33" borderId="0" xfId="0" applyFont="1" applyFill="1" applyBorder="1" applyAlignment="1">
      <alignment horizontal="center"/>
    </xf>
    <xf numFmtId="0" fontId="19" fillId="33" borderId="14" xfId="0" applyFont="1" applyFill="1" applyBorder="1" applyAlignment="1">
      <alignment horizontal="right"/>
    </xf>
    <xf numFmtId="0" fontId="19" fillId="33" borderId="0" xfId="0" applyFont="1" applyFill="1" applyBorder="1" applyAlignment="1">
      <alignment horizontal="right"/>
    </xf>
    <xf numFmtId="0" fontId="19" fillId="33" borderId="15" xfId="0" applyFont="1" applyFill="1" applyBorder="1" applyAlignment="1">
      <alignment horizontal="right"/>
    </xf>
    <xf numFmtId="0" fontId="23" fillId="33" borderId="0" xfId="0" applyFont="1" applyFill="1" applyBorder="1" applyAlignment="1">
      <alignment/>
    </xf>
    <xf numFmtId="0" fontId="23" fillId="33" borderId="14" xfId="0" applyFont="1" applyFill="1" applyBorder="1" applyAlignment="1">
      <alignment/>
    </xf>
    <xf numFmtId="0" fontId="23" fillId="33" borderId="15" xfId="0" applyFont="1" applyFill="1" applyBorder="1" applyAlignment="1">
      <alignment/>
    </xf>
    <xf numFmtId="0" fontId="19" fillId="33" borderId="16" xfId="0" applyFont="1" applyFill="1" applyBorder="1" applyAlignment="1">
      <alignment/>
    </xf>
    <xf numFmtId="0" fontId="19" fillId="33" borderId="17" xfId="0" applyFont="1" applyFill="1" applyBorder="1" applyAlignment="1">
      <alignment horizontal="right"/>
    </xf>
    <xf numFmtId="0" fontId="19" fillId="33" borderId="16" xfId="0" applyFont="1" applyFill="1" applyBorder="1" applyAlignment="1">
      <alignment horizontal="right"/>
    </xf>
    <xf numFmtId="0" fontId="19" fillId="33" borderId="18" xfId="0" applyFont="1" applyFill="1" applyBorder="1" applyAlignment="1">
      <alignment horizontal="right"/>
    </xf>
    <xf numFmtId="164" fontId="18" fillId="34" borderId="0" xfId="0" applyNumberFormat="1" applyFont="1" applyFill="1" applyBorder="1" applyAlignment="1" applyProtection="1">
      <alignment horizontal="right"/>
      <protection/>
    </xf>
    <xf numFmtId="165" fontId="18" fillId="34" borderId="0" xfId="0" applyNumberFormat="1" applyFont="1" applyFill="1" applyBorder="1" applyAlignment="1" applyProtection="1">
      <alignment horizontal="right"/>
      <protection/>
    </xf>
    <xf numFmtId="165" fontId="18" fillId="34" borderId="0" xfId="0" applyNumberFormat="1" applyFont="1" applyFill="1" applyBorder="1" applyAlignment="1">
      <alignment horizontal="right"/>
    </xf>
    <xf numFmtId="0" fontId="18" fillId="34" borderId="0" xfId="0" applyFont="1" applyFill="1" applyBorder="1" applyAlignment="1">
      <alignment horizontal="right"/>
    </xf>
    <xf numFmtId="0" fontId="19" fillId="33" borderId="16" xfId="0" applyFont="1" applyFill="1" applyBorder="1" applyAlignment="1">
      <alignment horizontal="center"/>
    </xf>
    <xf numFmtId="164" fontId="18" fillId="34" borderId="16" xfId="0" applyNumberFormat="1" applyFont="1" applyFill="1" applyBorder="1" applyAlignment="1" applyProtection="1">
      <alignment horizontal="right"/>
      <protection/>
    </xf>
    <xf numFmtId="165" fontId="18" fillId="34" borderId="16" xfId="0" applyNumberFormat="1" applyFont="1" applyFill="1" applyBorder="1" applyAlignment="1" applyProtection="1">
      <alignment horizontal="right"/>
      <protection/>
    </xf>
    <xf numFmtId="0" fontId="24" fillId="0" borderId="0" xfId="0" applyFont="1" applyBorder="1" applyAlignment="1">
      <alignment/>
    </xf>
    <xf numFmtId="0" fontId="25" fillId="0" borderId="0" xfId="0" applyFont="1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ta\DMO_Excel%20Statistics%20Database\Golden%20Statistical%20Bulletin_2008%20Edition\Golden%20StatBull-2008_Section%20A-%20Financials_Print3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1.1 "/>
      <sheetName val="a1.2"/>
      <sheetName val="a1.3"/>
      <sheetName val="a1.3.1"/>
      <sheetName val="a1.4"/>
      <sheetName val="a2.1"/>
      <sheetName val="a 2.2"/>
      <sheetName val="a2.3"/>
      <sheetName val="a2.4.1"/>
      <sheetName val="a2.4.2"/>
      <sheetName val="a2.5"/>
      <sheetName val="a2.6"/>
      <sheetName val="a2.7"/>
      <sheetName val="a2.8"/>
      <sheetName val="a3.1"/>
      <sheetName val="a3.2"/>
      <sheetName val="a3.3"/>
      <sheetName val="a3.4"/>
      <sheetName val="a3.5"/>
      <sheetName val="a3.6"/>
      <sheetName val="a3.7"/>
      <sheetName val="a3.8"/>
      <sheetName val="a4.1b "/>
      <sheetName val="a4.2 "/>
      <sheetName val="a4.3"/>
      <sheetName val="a4.4"/>
      <sheetName val="a4.5b"/>
      <sheetName val="a4.6b"/>
      <sheetName val="a4.7b"/>
      <sheetName val="a5.1"/>
      <sheetName val="a5.2"/>
      <sheetName val="a5.3"/>
      <sheetName val="a5.4"/>
      <sheetName val="a5.6"/>
      <sheetName val="a5.7"/>
      <sheetName val="a5.7.1b"/>
      <sheetName val="a5.7.2b"/>
      <sheetName val="a6.1"/>
      <sheetName val="a7.1"/>
      <sheetName val="a7.2"/>
      <sheetName val="a7.3"/>
      <sheetName val="a7.4"/>
      <sheetName val="a7.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5"/>
  </sheetPr>
  <dimension ref="A1:S38"/>
  <sheetViews>
    <sheetView tabSelected="1" view="pageBreakPreview" zoomScale="60" zoomScaleNormal="75" zoomScalePageLayoutView="0" workbookViewId="0" topLeftCell="A1">
      <selection activeCell="B1" sqref="B1:P1"/>
    </sheetView>
  </sheetViews>
  <sheetFormatPr defaultColWidth="9.140625" defaultRowHeight="12.75"/>
  <cols>
    <col min="1" max="1" width="2.8515625" style="3" customWidth="1"/>
    <col min="2" max="2" width="21.28125" style="3" customWidth="1"/>
    <col min="3" max="3" width="15.8515625" style="3" bestFit="1" customWidth="1"/>
    <col min="4" max="4" width="12.7109375" style="3" bestFit="1" customWidth="1"/>
    <col min="5" max="5" width="13.421875" style="3" bestFit="1" customWidth="1"/>
    <col min="6" max="6" width="19.00390625" style="3" bestFit="1" customWidth="1"/>
    <col min="7" max="7" width="15.8515625" style="3" bestFit="1" customWidth="1"/>
    <col min="8" max="8" width="13.7109375" style="3" bestFit="1" customWidth="1"/>
    <col min="9" max="9" width="11.28125" style="3" bestFit="1" customWidth="1"/>
    <col min="10" max="10" width="11.421875" style="3" customWidth="1"/>
    <col min="11" max="11" width="13.00390625" style="3" bestFit="1" customWidth="1"/>
    <col min="12" max="12" width="23.00390625" style="3" bestFit="1" customWidth="1"/>
    <col min="13" max="13" width="16.8515625" style="3" bestFit="1" customWidth="1"/>
    <col min="14" max="14" width="13.421875" style="3" customWidth="1"/>
    <col min="15" max="15" width="13.28125" style="3" bestFit="1" customWidth="1"/>
    <col min="16" max="16" width="11.00390625" style="3" customWidth="1"/>
    <col min="17" max="16384" width="9.140625" style="3" customWidth="1"/>
  </cols>
  <sheetData>
    <row r="1" spans="1:19" ht="24.75" customHeight="1">
      <c r="A1" s="1"/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1"/>
      <c r="R1" s="1"/>
      <c r="S1" s="1"/>
    </row>
    <row r="2" spans="1:19" ht="24.75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1"/>
      <c r="R2" s="1"/>
      <c r="S2" s="1"/>
    </row>
    <row r="3" spans="1:19" ht="24.75" customHeight="1">
      <c r="A3" s="4"/>
      <c r="B3" s="2" t="s">
        <v>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1"/>
      <c r="R3" s="1"/>
      <c r="S3" s="1"/>
    </row>
    <row r="4" spans="1:19" ht="24.7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6"/>
      <c r="L4" s="6"/>
      <c r="M4" s="6"/>
      <c r="N4" s="6"/>
      <c r="O4" s="6"/>
      <c r="P4" s="6"/>
      <c r="Q4" s="5"/>
      <c r="R4" s="5"/>
      <c r="S4" s="5"/>
    </row>
    <row r="5" spans="1:19" ht="24.75" customHeight="1">
      <c r="A5" s="5"/>
      <c r="B5" s="7"/>
      <c r="C5" s="8" t="s">
        <v>3</v>
      </c>
      <c r="D5" s="9"/>
      <c r="E5" s="9"/>
      <c r="F5" s="10"/>
      <c r="G5" s="8" t="s">
        <v>4</v>
      </c>
      <c r="H5" s="9"/>
      <c r="I5" s="9"/>
      <c r="J5" s="10"/>
      <c r="K5" s="8" t="s">
        <v>5</v>
      </c>
      <c r="L5" s="10"/>
      <c r="M5" s="7"/>
      <c r="N5" s="11"/>
      <c r="O5" s="12"/>
      <c r="P5" s="12"/>
      <c r="Q5" s="5"/>
      <c r="R5" s="5"/>
      <c r="S5" s="5"/>
    </row>
    <row r="6" spans="1:19" ht="24.75" customHeight="1">
      <c r="A6" s="5"/>
      <c r="B6" s="13"/>
      <c r="C6" s="14" t="s">
        <v>6</v>
      </c>
      <c r="D6" s="15" t="s">
        <v>7</v>
      </c>
      <c r="E6" s="15" t="s">
        <v>8</v>
      </c>
      <c r="F6" s="16" t="s">
        <v>9</v>
      </c>
      <c r="G6" s="14" t="s">
        <v>10</v>
      </c>
      <c r="H6" s="15" t="s">
        <v>11</v>
      </c>
      <c r="I6" s="15" t="s">
        <v>12</v>
      </c>
      <c r="J6" s="16" t="s">
        <v>13</v>
      </c>
      <c r="K6" s="14" t="s">
        <v>14</v>
      </c>
      <c r="L6" s="16" t="s">
        <v>15</v>
      </c>
      <c r="M6" s="15" t="s">
        <v>16</v>
      </c>
      <c r="N6" s="15" t="s">
        <v>17</v>
      </c>
      <c r="O6" s="15" t="s">
        <v>18</v>
      </c>
      <c r="P6" s="15" t="s">
        <v>19</v>
      </c>
      <c r="Q6" s="5"/>
      <c r="R6" s="5"/>
      <c r="S6" s="5"/>
    </row>
    <row r="7" spans="1:19" ht="24.75" customHeight="1">
      <c r="A7" s="5"/>
      <c r="B7" s="13" t="s">
        <v>20</v>
      </c>
      <c r="C7" s="14" t="s">
        <v>21</v>
      </c>
      <c r="D7" s="15" t="s">
        <v>22</v>
      </c>
      <c r="E7" s="15" t="s">
        <v>23</v>
      </c>
      <c r="F7" s="16" t="s">
        <v>24</v>
      </c>
      <c r="G7" s="14" t="s">
        <v>25</v>
      </c>
      <c r="H7" s="15" t="s">
        <v>26</v>
      </c>
      <c r="I7" s="15"/>
      <c r="J7" s="16"/>
      <c r="K7" s="14" t="s">
        <v>27</v>
      </c>
      <c r="L7" s="16" t="s">
        <v>24</v>
      </c>
      <c r="M7" s="15" t="s">
        <v>28</v>
      </c>
      <c r="N7" s="15" t="s">
        <v>29</v>
      </c>
      <c r="O7" s="15" t="s">
        <v>30</v>
      </c>
      <c r="P7" s="15"/>
      <c r="Q7" s="5"/>
      <c r="R7" s="5"/>
      <c r="S7" s="5"/>
    </row>
    <row r="8" spans="1:19" ht="24.75" customHeight="1">
      <c r="A8" s="5"/>
      <c r="B8" s="13" t="s">
        <v>31</v>
      </c>
      <c r="C8" s="14" t="s">
        <v>32</v>
      </c>
      <c r="D8" s="17"/>
      <c r="E8" s="15" t="s">
        <v>33</v>
      </c>
      <c r="F8" s="16" t="s">
        <v>34</v>
      </c>
      <c r="G8" s="18"/>
      <c r="H8" s="17"/>
      <c r="I8" s="17"/>
      <c r="J8" s="19"/>
      <c r="K8" s="18"/>
      <c r="L8" s="16" t="s">
        <v>35</v>
      </c>
      <c r="M8" s="15" t="s">
        <v>36</v>
      </c>
      <c r="N8" s="17"/>
      <c r="O8" s="17"/>
      <c r="P8" s="17"/>
      <c r="Q8" s="5"/>
      <c r="R8" s="5"/>
      <c r="S8" s="5"/>
    </row>
    <row r="9" spans="1:19" ht="24.75" customHeight="1" thickBot="1">
      <c r="A9" s="5"/>
      <c r="B9" s="20"/>
      <c r="C9" s="21" t="s">
        <v>37</v>
      </c>
      <c r="D9" s="22" t="s">
        <v>38</v>
      </c>
      <c r="E9" s="22" t="s">
        <v>39</v>
      </c>
      <c r="F9" s="23" t="s">
        <v>40</v>
      </c>
      <c r="G9" s="21" t="s">
        <v>41</v>
      </c>
      <c r="H9" s="22" t="s">
        <v>42</v>
      </c>
      <c r="I9" s="22" t="s">
        <v>43</v>
      </c>
      <c r="J9" s="23" t="s">
        <v>44</v>
      </c>
      <c r="K9" s="21" t="s">
        <v>45</v>
      </c>
      <c r="L9" s="23" t="s">
        <v>46</v>
      </c>
      <c r="M9" s="22" t="s">
        <v>47</v>
      </c>
      <c r="N9" s="22" t="s">
        <v>48</v>
      </c>
      <c r="O9" s="22" t="s">
        <v>49</v>
      </c>
      <c r="P9" s="22" t="s">
        <v>50</v>
      </c>
      <c r="Q9" s="5"/>
      <c r="R9" s="5"/>
      <c r="S9" s="5"/>
    </row>
    <row r="10" spans="1:19" ht="30" customHeight="1">
      <c r="A10" s="5"/>
      <c r="B10" s="13">
        <v>1981</v>
      </c>
      <c r="C10" s="24">
        <v>28.6</v>
      </c>
      <c r="D10" s="24">
        <v>304.2</v>
      </c>
      <c r="E10" s="24">
        <v>9</v>
      </c>
      <c r="F10" s="24">
        <v>96.7</v>
      </c>
      <c r="G10" s="24">
        <v>13.7</v>
      </c>
      <c r="H10" s="24">
        <v>18.9</v>
      </c>
      <c r="I10" s="24">
        <v>0.1</v>
      </c>
      <c r="J10" s="24">
        <v>77.1</v>
      </c>
      <c r="K10" s="25">
        <v>7.5</v>
      </c>
      <c r="L10" s="25">
        <v>11.6</v>
      </c>
      <c r="M10" s="25">
        <v>5.8</v>
      </c>
      <c r="N10" s="25">
        <v>1.8</v>
      </c>
      <c r="O10" s="25">
        <v>137</v>
      </c>
      <c r="P10" s="25">
        <f>SUM(C10:O10)</f>
        <v>711.9999999999999</v>
      </c>
      <c r="Q10" s="5"/>
      <c r="R10" s="5"/>
      <c r="S10" s="5"/>
    </row>
    <row r="11" spans="1:19" ht="30" customHeight="1">
      <c r="A11" s="5"/>
      <c r="B11" s="13">
        <v>1982</v>
      </c>
      <c r="C11" s="24">
        <v>40.1</v>
      </c>
      <c r="D11" s="24">
        <v>427.6</v>
      </c>
      <c r="E11" s="24">
        <v>12.8</v>
      </c>
      <c r="F11" s="24">
        <v>196</v>
      </c>
      <c r="G11" s="24">
        <v>36.9</v>
      </c>
      <c r="H11" s="24">
        <v>25.4</v>
      </c>
      <c r="I11" s="24">
        <v>1</v>
      </c>
      <c r="J11" s="24">
        <v>89.7</v>
      </c>
      <c r="K11" s="25">
        <v>11.8</v>
      </c>
      <c r="L11" s="25">
        <v>18.3</v>
      </c>
      <c r="M11" s="25">
        <v>6.3</v>
      </c>
      <c r="N11" s="25">
        <v>2.7</v>
      </c>
      <c r="O11" s="25">
        <v>158.2</v>
      </c>
      <c r="P11" s="25">
        <f aca="true" t="shared" si="0" ref="P11:P24">SUM(C11:O11)</f>
        <v>1026.8</v>
      </c>
      <c r="Q11" s="5"/>
      <c r="R11" s="5"/>
      <c r="S11" s="5"/>
    </row>
    <row r="12" spans="1:19" ht="30" customHeight="1">
      <c r="A12" s="5"/>
      <c r="B12" s="13">
        <v>1983</v>
      </c>
      <c r="C12" s="24">
        <v>54.5</v>
      </c>
      <c r="D12" s="24">
        <v>484.3</v>
      </c>
      <c r="E12" s="24">
        <v>8.9</v>
      </c>
      <c r="F12" s="24">
        <v>245</v>
      </c>
      <c r="G12" s="24">
        <v>54.9</v>
      </c>
      <c r="H12" s="24">
        <v>33.2</v>
      </c>
      <c r="I12" s="24">
        <v>1.6</v>
      </c>
      <c r="J12" s="24">
        <v>93.1</v>
      </c>
      <c r="K12" s="25">
        <v>16.6</v>
      </c>
      <c r="L12" s="25">
        <v>25.7</v>
      </c>
      <c r="M12" s="25">
        <v>16</v>
      </c>
      <c r="N12" s="25">
        <v>2.4</v>
      </c>
      <c r="O12" s="25">
        <v>149.3</v>
      </c>
      <c r="P12" s="25">
        <f t="shared" si="0"/>
        <v>1185.5000000000002</v>
      </c>
      <c r="Q12" s="5"/>
      <c r="R12" s="5"/>
      <c r="S12" s="5"/>
    </row>
    <row r="13" spans="1:19" ht="30" customHeight="1">
      <c r="A13" s="5"/>
      <c r="B13" s="13">
        <v>1984</v>
      </c>
      <c r="C13" s="24">
        <v>79.3</v>
      </c>
      <c r="D13" s="24">
        <v>529.6</v>
      </c>
      <c r="E13" s="24">
        <v>26.9</v>
      </c>
      <c r="F13" s="24">
        <v>313.7</v>
      </c>
      <c r="G13" s="24">
        <v>98.3</v>
      </c>
      <c r="H13" s="24">
        <v>32.3</v>
      </c>
      <c r="I13" s="24">
        <v>1.1</v>
      </c>
      <c r="J13" s="24">
        <v>96.2</v>
      </c>
      <c r="K13" s="25">
        <v>15</v>
      </c>
      <c r="L13" s="25">
        <v>36.9</v>
      </c>
      <c r="M13" s="25">
        <v>11.9</v>
      </c>
      <c r="N13" s="25">
        <v>3.5</v>
      </c>
      <c r="O13" s="25">
        <v>441.1</v>
      </c>
      <c r="P13" s="25">
        <f t="shared" si="0"/>
        <v>1685.8000000000002</v>
      </c>
      <c r="Q13" s="5"/>
      <c r="R13" s="5"/>
      <c r="S13" s="5"/>
    </row>
    <row r="14" spans="1:19" ht="30" customHeight="1">
      <c r="A14" s="5"/>
      <c r="B14" s="13">
        <v>1985</v>
      </c>
      <c r="C14" s="24">
        <v>120.2</v>
      </c>
      <c r="D14" s="24">
        <v>576.8</v>
      </c>
      <c r="E14" s="24">
        <v>47.4</v>
      </c>
      <c r="F14" s="24">
        <v>297.2</v>
      </c>
      <c r="G14" s="24">
        <v>91.7</v>
      </c>
      <c r="H14" s="24">
        <v>46.3</v>
      </c>
      <c r="I14" s="24">
        <v>3.8</v>
      </c>
      <c r="J14" s="24">
        <v>96.3</v>
      </c>
      <c r="K14" s="25">
        <v>18.4</v>
      </c>
      <c r="L14" s="25">
        <v>46.2</v>
      </c>
      <c r="M14" s="25">
        <v>13.8</v>
      </c>
      <c r="N14" s="25">
        <v>17.2</v>
      </c>
      <c r="O14" s="25">
        <v>427.6</v>
      </c>
      <c r="P14" s="25">
        <f t="shared" si="0"/>
        <v>1802.9</v>
      </c>
      <c r="Q14" s="5"/>
      <c r="R14" s="5"/>
      <c r="S14" s="5"/>
    </row>
    <row r="15" spans="1:19" ht="30" customHeight="1">
      <c r="A15" s="5"/>
      <c r="B15" s="13">
        <v>1986</v>
      </c>
      <c r="C15" s="24">
        <v>211.8</v>
      </c>
      <c r="D15" s="24">
        <v>1009.8</v>
      </c>
      <c r="E15" s="24">
        <v>58.1</v>
      </c>
      <c r="F15" s="24">
        <v>335.7</v>
      </c>
      <c r="G15" s="24">
        <v>142.9</v>
      </c>
      <c r="H15" s="24">
        <v>85.3</v>
      </c>
      <c r="I15" s="24">
        <v>19.8</v>
      </c>
      <c r="J15" s="24">
        <v>139.7</v>
      </c>
      <c r="K15" s="25">
        <v>36.2</v>
      </c>
      <c r="L15" s="25">
        <v>63.8</v>
      </c>
      <c r="M15" s="25">
        <v>14.4</v>
      </c>
      <c r="N15" s="25">
        <v>5.1</v>
      </c>
      <c r="O15" s="25">
        <v>648.9</v>
      </c>
      <c r="P15" s="25">
        <f t="shared" si="0"/>
        <v>2771.5</v>
      </c>
      <c r="Q15" s="5"/>
      <c r="R15" s="5"/>
      <c r="S15" s="5"/>
    </row>
    <row r="16" spans="1:19" ht="30" customHeight="1">
      <c r="A16" s="5"/>
      <c r="B16" s="13">
        <v>1987</v>
      </c>
      <c r="C16" s="24">
        <v>327.7</v>
      </c>
      <c r="D16" s="24">
        <v>1570.4</v>
      </c>
      <c r="E16" s="24">
        <v>35.1</v>
      </c>
      <c r="F16" s="24">
        <v>311.8</v>
      </c>
      <c r="G16" s="24">
        <v>270.9</v>
      </c>
      <c r="H16" s="24">
        <v>136.4</v>
      </c>
      <c r="I16" s="24">
        <v>54.9</v>
      </c>
      <c r="J16" s="24">
        <v>256.2</v>
      </c>
      <c r="K16" s="25">
        <v>28</v>
      </c>
      <c r="L16" s="25">
        <v>84.6</v>
      </c>
      <c r="M16" s="25">
        <v>34.4</v>
      </c>
      <c r="N16" s="25">
        <v>18.8</v>
      </c>
      <c r="O16" s="25">
        <v>1036.6</v>
      </c>
      <c r="P16" s="25">
        <f t="shared" si="0"/>
        <v>4165.8</v>
      </c>
      <c r="Q16" s="5"/>
      <c r="R16" s="5"/>
      <c r="S16" s="5"/>
    </row>
    <row r="17" spans="1:19" ht="30" customHeight="1">
      <c r="A17" s="5"/>
      <c r="B17" s="13">
        <v>1988</v>
      </c>
      <c r="C17" s="24">
        <v>576.5</v>
      </c>
      <c r="D17" s="24">
        <v>1908.7</v>
      </c>
      <c r="E17" s="24">
        <v>57.7</v>
      </c>
      <c r="F17" s="24">
        <v>335.6</v>
      </c>
      <c r="G17" s="24">
        <v>277.8</v>
      </c>
      <c r="H17" s="24">
        <v>221.5</v>
      </c>
      <c r="I17" s="24">
        <v>273.6</v>
      </c>
      <c r="J17" s="24">
        <v>266.2</v>
      </c>
      <c r="K17" s="25">
        <v>32</v>
      </c>
      <c r="L17" s="25">
        <v>106.4</v>
      </c>
      <c r="M17" s="25">
        <v>60.9</v>
      </c>
      <c r="N17" s="25">
        <v>29.2</v>
      </c>
      <c r="O17" s="25">
        <v>143.7</v>
      </c>
      <c r="P17" s="25">
        <f t="shared" si="0"/>
        <v>4289.799999999999</v>
      </c>
      <c r="Q17" s="5"/>
      <c r="R17" s="5"/>
      <c r="S17" s="5"/>
    </row>
    <row r="18" spans="1:19" ht="30" customHeight="1">
      <c r="A18" s="5"/>
      <c r="B18" s="13">
        <v>1989</v>
      </c>
      <c r="C18" s="24">
        <v>815.1</v>
      </c>
      <c r="D18" s="24">
        <v>2520.5</v>
      </c>
      <c r="E18" s="24">
        <v>49.4</v>
      </c>
      <c r="F18" s="24">
        <v>412.9</v>
      </c>
      <c r="G18" s="24">
        <v>233.3</v>
      </c>
      <c r="H18" s="24">
        <v>331.7</v>
      </c>
      <c r="I18" s="24">
        <v>363.2</v>
      </c>
      <c r="J18" s="24">
        <v>358.2</v>
      </c>
      <c r="K18" s="25">
        <v>35.3</v>
      </c>
      <c r="L18" s="25">
        <v>94.8</v>
      </c>
      <c r="M18" s="25">
        <v>179.7</v>
      </c>
      <c r="N18" s="25">
        <v>86.4</v>
      </c>
      <c r="O18" s="25">
        <v>187.7</v>
      </c>
      <c r="P18" s="25">
        <f t="shared" si="0"/>
        <v>5668.2</v>
      </c>
      <c r="Q18" s="5"/>
      <c r="R18" s="5"/>
      <c r="S18" s="5"/>
    </row>
    <row r="19" spans="1:19" ht="30" customHeight="1">
      <c r="A19" s="5"/>
      <c r="B19" s="13">
        <v>1990</v>
      </c>
      <c r="C19" s="24">
        <v>1053.6</v>
      </c>
      <c r="D19" s="24">
        <v>3091.4</v>
      </c>
      <c r="E19" s="24">
        <v>51.7</v>
      </c>
      <c r="F19" s="24">
        <v>527.6</v>
      </c>
      <c r="G19" s="24">
        <v>457.6</v>
      </c>
      <c r="H19" s="24">
        <v>419.9</v>
      </c>
      <c r="I19" s="24">
        <v>468.6</v>
      </c>
      <c r="J19" s="24">
        <v>394</v>
      </c>
      <c r="K19" s="25">
        <v>26.6</v>
      </c>
      <c r="L19" s="25">
        <v>101.3</v>
      </c>
      <c r="M19" s="26">
        <v>385.3</v>
      </c>
      <c r="N19" s="25">
        <v>116.2</v>
      </c>
      <c r="O19" s="25">
        <v>273</v>
      </c>
      <c r="P19" s="25">
        <f t="shared" si="0"/>
        <v>7366.800000000001</v>
      </c>
      <c r="Q19" s="5"/>
      <c r="R19" s="5"/>
      <c r="S19" s="5"/>
    </row>
    <row r="20" spans="1:19" ht="30" customHeight="1">
      <c r="A20" s="5"/>
      <c r="B20" s="13">
        <v>1991</v>
      </c>
      <c r="C20" s="24">
        <v>1341.8</v>
      </c>
      <c r="D20" s="24">
        <v>4543.1</v>
      </c>
      <c r="E20" s="24">
        <v>92.6</v>
      </c>
      <c r="F20" s="24">
        <v>689</v>
      </c>
      <c r="G20" s="24">
        <v>347.8</v>
      </c>
      <c r="H20" s="24">
        <v>451.5</v>
      </c>
      <c r="I20" s="24">
        <v>606.5</v>
      </c>
      <c r="J20" s="24">
        <v>437.1</v>
      </c>
      <c r="K20" s="25">
        <v>22.8</v>
      </c>
      <c r="L20" s="25">
        <v>216.5</v>
      </c>
      <c r="M20" s="26">
        <v>332.9</v>
      </c>
      <c r="N20" s="25">
        <v>79.7</v>
      </c>
      <c r="O20" s="25">
        <v>486</v>
      </c>
      <c r="P20" s="25">
        <f t="shared" si="0"/>
        <v>9647.300000000001</v>
      </c>
      <c r="Q20" s="5"/>
      <c r="R20" s="5"/>
      <c r="S20" s="5"/>
    </row>
    <row r="21" spans="1:19" ht="30" customHeight="1">
      <c r="A21" s="5"/>
      <c r="B21" s="13">
        <v>1992</v>
      </c>
      <c r="C21" s="27">
        <v>1595.6</v>
      </c>
      <c r="D21" s="24">
        <v>5777.4</v>
      </c>
      <c r="E21" s="24">
        <v>111.4</v>
      </c>
      <c r="F21" s="24">
        <v>742.8</v>
      </c>
      <c r="G21" s="24">
        <v>422.6</v>
      </c>
      <c r="H21" s="24">
        <v>726.9</v>
      </c>
      <c r="I21" s="24">
        <v>365.6</v>
      </c>
      <c r="J21" s="24">
        <v>401.9</v>
      </c>
      <c r="K21" s="25">
        <v>17</v>
      </c>
      <c r="L21" s="25">
        <v>188.3</v>
      </c>
      <c r="M21" s="26">
        <v>390.9</v>
      </c>
      <c r="N21" s="25">
        <v>106.7</v>
      </c>
      <c r="O21" s="25">
        <v>341.7</v>
      </c>
      <c r="P21" s="25">
        <f t="shared" si="0"/>
        <v>11188.8</v>
      </c>
      <c r="Q21" s="5"/>
      <c r="R21" s="5"/>
      <c r="S21" s="5"/>
    </row>
    <row r="22" spans="1:19" ht="30" customHeight="1">
      <c r="A22" s="5"/>
      <c r="B22" s="13">
        <v>1993</v>
      </c>
      <c r="C22" s="27">
        <v>2881</v>
      </c>
      <c r="D22" s="24">
        <v>8863.6</v>
      </c>
      <c r="E22" s="24">
        <v>179.9</v>
      </c>
      <c r="F22" s="24">
        <v>1162</v>
      </c>
      <c r="G22" s="24">
        <v>400.6</v>
      </c>
      <c r="H22" s="24">
        <v>9908.8</v>
      </c>
      <c r="I22" s="24">
        <v>109.8</v>
      </c>
      <c r="J22" s="24">
        <v>15447.7</v>
      </c>
      <c r="K22" s="25">
        <v>217.3</v>
      </c>
      <c r="L22" s="25">
        <v>538.2</v>
      </c>
      <c r="M22" s="26">
        <v>667.6</v>
      </c>
      <c r="N22" s="25">
        <v>30.4</v>
      </c>
      <c r="O22" s="25">
        <v>230.6</v>
      </c>
      <c r="P22" s="25">
        <f t="shared" si="0"/>
        <v>40637.5</v>
      </c>
      <c r="Q22" s="5"/>
      <c r="R22" s="5"/>
      <c r="S22" s="5"/>
    </row>
    <row r="23" spans="1:19" ht="30" customHeight="1">
      <c r="A23" s="5"/>
      <c r="B23" s="13">
        <v>1994</v>
      </c>
      <c r="C23" s="27">
        <v>3135.9</v>
      </c>
      <c r="D23" s="24">
        <v>10000.3</v>
      </c>
      <c r="E23" s="24">
        <v>117.3</v>
      </c>
      <c r="F23" s="24">
        <v>6154.7</v>
      </c>
      <c r="G23" s="24">
        <v>1970.9</v>
      </c>
      <c r="H23" s="24">
        <v>4948.6</v>
      </c>
      <c r="I23" s="24">
        <v>2941.4</v>
      </c>
      <c r="J23" s="24" t="s">
        <v>51</v>
      </c>
      <c r="K23" s="25">
        <v>282.6</v>
      </c>
      <c r="L23" s="25">
        <v>633.4</v>
      </c>
      <c r="M23" s="26">
        <v>3074.9</v>
      </c>
      <c r="N23" s="25" t="s">
        <v>51</v>
      </c>
      <c r="O23" s="25" t="s">
        <v>51</v>
      </c>
      <c r="P23" s="25">
        <f t="shared" si="0"/>
        <v>33260</v>
      </c>
      <c r="Q23" s="5"/>
      <c r="R23" s="5"/>
      <c r="S23" s="5"/>
    </row>
    <row r="24" spans="1:19" ht="30" customHeight="1">
      <c r="A24" s="5"/>
      <c r="B24" s="13" t="s">
        <v>52</v>
      </c>
      <c r="C24" s="24">
        <v>4069</v>
      </c>
      <c r="D24" s="24">
        <v>13653.6</v>
      </c>
      <c r="E24" s="24">
        <v>1338.8</v>
      </c>
      <c r="F24" s="24" t="s">
        <v>51</v>
      </c>
      <c r="G24" s="24" t="s">
        <v>51</v>
      </c>
      <c r="H24" s="24" t="s">
        <v>51</v>
      </c>
      <c r="I24" s="24">
        <v>3387.9</v>
      </c>
      <c r="J24" s="24" t="s">
        <v>51</v>
      </c>
      <c r="K24" s="25" t="s">
        <v>51</v>
      </c>
      <c r="L24" s="25" t="s">
        <v>51</v>
      </c>
      <c r="M24" s="25" t="s">
        <v>51</v>
      </c>
      <c r="N24" s="25" t="s">
        <v>51</v>
      </c>
      <c r="O24" s="25">
        <v>8162.9</v>
      </c>
      <c r="P24" s="25">
        <f t="shared" si="0"/>
        <v>30612.199999999997</v>
      </c>
      <c r="Q24" s="5"/>
      <c r="R24" s="5"/>
      <c r="S24" s="5"/>
    </row>
    <row r="25" spans="1:19" ht="30" customHeight="1">
      <c r="A25" s="5"/>
      <c r="B25" s="13">
        <v>1996</v>
      </c>
      <c r="C25" s="24">
        <v>4371.3</v>
      </c>
      <c r="D25" s="24">
        <v>14797.8</v>
      </c>
      <c r="E25" s="24">
        <v>1392.9</v>
      </c>
      <c r="F25" s="24" t="s">
        <v>51</v>
      </c>
      <c r="G25" s="24" t="s">
        <v>51</v>
      </c>
      <c r="H25" s="24" t="s">
        <v>51</v>
      </c>
      <c r="I25" s="24">
        <v>3902.9</v>
      </c>
      <c r="J25" s="24"/>
      <c r="K25" s="25"/>
      <c r="L25" s="25"/>
      <c r="M25" s="25"/>
      <c r="N25" s="25"/>
      <c r="O25" s="25">
        <v>16674.6</v>
      </c>
      <c r="P25" s="25">
        <f>SUM(C25:O25)</f>
        <v>41139.5</v>
      </c>
      <c r="Q25" s="5"/>
      <c r="R25" s="5"/>
      <c r="S25" s="5"/>
    </row>
    <row r="26" spans="1:19" ht="30" customHeight="1">
      <c r="A26" s="5"/>
      <c r="B26" s="13">
        <v>1997</v>
      </c>
      <c r="C26" s="24">
        <v>5743.5</v>
      </c>
      <c r="D26" s="24">
        <v>19361.3</v>
      </c>
      <c r="E26" s="24">
        <v>2482.4</v>
      </c>
      <c r="F26" s="24"/>
      <c r="G26" s="24"/>
      <c r="H26" s="24"/>
      <c r="I26" s="24"/>
      <c r="J26" s="24"/>
      <c r="K26" s="25"/>
      <c r="L26" s="25"/>
      <c r="M26" s="25"/>
      <c r="N26" s="25"/>
      <c r="O26" s="25"/>
      <c r="P26" s="25"/>
      <c r="Q26" s="5"/>
      <c r="R26" s="5"/>
      <c r="S26" s="5"/>
    </row>
    <row r="27" spans="1:19" ht="30" customHeight="1">
      <c r="A27" s="5"/>
      <c r="B27" s="13">
        <v>1998</v>
      </c>
      <c r="C27" s="24">
        <f>AVERAGE(5108.6,6435.9,6040.5,6020.2)</f>
        <v>5901.3</v>
      </c>
      <c r="D27" s="24">
        <f>AVERAGE(19396.1,20704.3,23028.3,32299.8)</f>
        <v>23857.125</v>
      </c>
      <c r="E27" s="24">
        <f>AVERAGE(3214.6,3126.3,3550.4,3424.3)</f>
        <v>3328.8999999999996</v>
      </c>
      <c r="F27" s="24"/>
      <c r="G27" s="24"/>
      <c r="H27" s="24"/>
      <c r="I27" s="24">
        <f>AVERAGE(5055.2,5005.6,4394.3,6095)</f>
        <v>5137.525</v>
      </c>
      <c r="J27" s="24"/>
      <c r="K27" s="25"/>
      <c r="L27" s="26"/>
      <c r="M27" s="25"/>
      <c r="N27" s="25"/>
      <c r="O27" s="25">
        <f>AVERAGE(20231.5,20602.9,22623.3,12451.3)</f>
        <v>18977.25</v>
      </c>
      <c r="P27" s="25">
        <f aca="true" t="shared" si="1" ref="P27:P33">SUM(C27,D27,E27,I27,O27)</f>
        <v>57202.1</v>
      </c>
      <c r="Q27" s="5"/>
      <c r="R27" s="5"/>
      <c r="S27" s="5"/>
    </row>
    <row r="28" spans="1:19" ht="30" customHeight="1">
      <c r="A28" s="5"/>
      <c r="B28" s="13">
        <v>1999</v>
      </c>
      <c r="C28" s="24">
        <v>5361.2</v>
      </c>
      <c r="D28" s="24">
        <v>18375</v>
      </c>
      <c r="E28" s="24">
        <v>3458.4</v>
      </c>
      <c r="F28" s="24" t="s">
        <v>51</v>
      </c>
      <c r="G28" s="24" t="s">
        <v>51</v>
      </c>
      <c r="H28" s="24" t="s">
        <v>51</v>
      </c>
      <c r="I28" s="24">
        <v>6095</v>
      </c>
      <c r="J28" s="24" t="s">
        <v>51</v>
      </c>
      <c r="K28" s="25" t="s">
        <v>53</v>
      </c>
      <c r="L28" s="25" t="s">
        <v>51</v>
      </c>
      <c r="M28" s="25" t="s">
        <v>51</v>
      </c>
      <c r="N28" s="25"/>
      <c r="O28" s="25">
        <v>17752</v>
      </c>
      <c r="P28" s="25">
        <f t="shared" si="1"/>
        <v>51041.600000000006</v>
      </c>
      <c r="Q28" s="5"/>
      <c r="R28" s="5"/>
      <c r="S28" s="5"/>
    </row>
    <row r="29" spans="1:19" ht="30" customHeight="1">
      <c r="A29" s="5"/>
      <c r="B29" s="13">
        <v>2000</v>
      </c>
      <c r="C29" s="24">
        <v>6422.3</v>
      </c>
      <c r="D29" s="24">
        <v>24043.5</v>
      </c>
      <c r="E29" s="24">
        <v>4574.8</v>
      </c>
      <c r="F29" s="24" t="s">
        <v>51</v>
      </c>
      <c r="G29" s="24" t="s">
        <v>51</v>
      </c>
      <c r="H29" s="24" t="s">
        <v>51</v>
      </c>
      <c r="I29" s="24">
        <v>4000.1</v>
      </c>
      <c r="J29" s="24" t="s">
        <v>51</v>
      </c>
      <c r="K29" s="25" t="s">
        <v>53</v>
      </c>
      <c r="L29" s="25" t="s">
        <v>51</v>
      </c>
      <c r="M29" s="25" t="s">
        <v>51</v>
      </c>
      <c r="N29" s="25" t="s">
        <v>54</v>
      </c>
      <c r="O29" s="25">
        <v>29263.7</v>
      </c>
      <c r="P29" s="25">
        <f t="shared" si="1"/>
        <v>68304.4</v>
      </c>
      <c r="Q29" s="5"/>
      <c r="R29" s="5"/>
      <c r="S29" s="5"/>
    </row>
    <row r="30" spans="1:19" ht="30" customHeight="1">
      <c r="A30" s="5"/>
      <c r="B30" s="13" t="s">
        <v>55</v>
      </c>
      <c r="C30" s="24">
        <v>6715.5</v>
      </c>
      <c r="D30" s="24">
        <v>24341.4</v>
      </c>
      <c r="E30" s="24">
        <v>3449.7</v>
      </c>
      <c r="F30" s="24" t="s">
        <v>51</v>
      </c>
      <c r="G30" s="24" t="s">
        <v>51</v>
      </c>
      <c r="H30" s="24" t="s">
        <v>51</v>
      </c>
      <c r="I30" s="24">
        <v>3610</v>
      </c>
      <c r="J30" s="24" t="s">
        <v>51</v>
      </c>
      <c r="K30" s="25" t="s">
        <v>53</v>
      </c>
      <c r="L30" s="25" t="s">
        <v>51</v>
      </c>
      <c r="M30" s="25" t="s">
        <v>51</v>
      </c>
      <c r="N30" s="25"/>
      <c r="O30" s="25">
        <v>23667.4</v>
      </c>
      <c r="P30" s="25">
        <f t="shared" si="1"/>
        <v>61784</v>
      </c>
      <c r="Q30" s="5"/>
      <c r="R30" s="5"/>
      <c r="S30" s="5"/>
    </row>
    <row r="31" spans="1:19" ht="30" customHeight="1">
      <c r="A31" s="5"/>
      <c r="B31" s="13" t="s">
        <v>56</v>
      </c>
      <c r="C31" s="24">
        <v>7398.2</v>
      </c>
      <c r="D31" s="24">
        <v>25498.1</v>
      </c>
      <c r="E31" s="24">
        <v>4431</v>
      </c>
      <c r="F31" s="24" t="s">
        <v>51</v>
      </c>
      <c r="G31" s="24" t="s">
        <v>51</v>
      </c>
      <c r="H31" s="24" t="s">
        <v>51</v>
      </c>
      <c r="I31" s="24">
        <v>3403.6</v>
      </c>
      <c r="J31" s="24" t="s">
        <v>51</v>
      </c>
      <c r="K31" s="25" t="s">
        <v>53</v>
      </c>
      <c r="L31" s="25" t="s">
        <v>51</v>
      </c>
      <c r="M31" s="25" t="s">
        <v>51</v>
      </c>
      <c r="N31" s="25" t="s">
        <v>54</v>
      </c>
      <c r="O31" s="25">
        <v>29263.7</v>
      </c>
      <c r="P31" s="25">
        <f t="shared" si="1"/>
        <v>69994.59999999999</v>
      </c>
      <c r="Q31" s="5"/>
      <c r="R31" s="5"/>
      <c r="S31" s="5"/>
    </row>
    <row r="32" spans="1:19" ht="30" customHeight="1">
      <c r="A32" s="5"/>
      <c r="B32" s="13" t="s">
        <v>57</v>
      </c>
      <c r="C32" s="24">
        <v>5560.4</v>
      </c>
      <c r="D32" s="24">
        <v>22768.7</v>
      </c>
      <c r="E32" s="24">
        <v>3208.9</v>
      </c>
      <c r="F32" s="24" t="s">
        <v>51</v>
      </c>
      <c r="G32" s="24" t="s">
        <v>51</v>
      </c>
      <c r="H32" s="24" t="s">
        <v>51</v>
      </c>
      <c r="I32" s="24">
        <v>2852.3</v>
      </c>
      <c r="J32" s="24" t="s">
        <v>51</v>
      </c>
      <c r="K32" s="25" t="s">
        <v>53</v>
      </c>
      <c r="L32" s="25" t="s">
        <v>51</v>
      </c>
      <c r="M32" s="25" t="s">
        <v>58</v>
      </c>
      <c r="N32" s="25"/>
      <c r="O32" s="25">
        <v>30377</v>
      </c>
      <c r="P32" s="25">
        <f t="shared" si="1"/>
        <v>64767.3</v>
      </c>
      <c r="Q32" s="5"/>
      <c r="R32" s="5"/>
      <c r="S32" s="5"/>
    </row>
    <row r="33" spans="1:19" ht="30" customHeight="1" thickBot="1">
      <c r="A33" s="5"/>
      <c r="B33" s="28" t="s">
        <v>59</v>
      </c>
      <c r="C33" s="29">
        <v>6422.3</v>
      </c>
      <c r="D33" s="29">
        <v>24043.5</v>
      </c>
      <c r="E33" s="29">
        <v>4574.8</v>
      </c>
      <c r="F33" s="29" t="s">
        <v>51</v>
      </c>
      <c r="G33" s="29" t="s">
        <v>51</v>
      </c>
      <c r="H33" s="29" t="s">
        <v>51</v>
      </c>
      <c r="I33" s="29">
        <v>4000.1</v>
      </c>
      <c r="J33" s="29" t="s">
        <v>51</v>
      </c>
      <c r="K33" s="30" t="s">
        <v>53</v>
      </c>
      <c r="L33" s="30" t="s">
        <v>51</v>
      </c>
      <c r="M33" s="30" t="s">
        <v>51</v>
      </c>
      <c r="N33" s="30" t="s">
        <v>54</v>
      </c>
      <c r="O33" s="30">
        <v>29263.7</v>
      </c>
      <c r="P33" s="30">
        <f t="shared" si="1"/>
        <v>68304.4</v>
      </c>
      <c r="Q33" s="5"/>
      <c r="R33" s="5"/>
      <c r="S33" s="5"/>
    </row>
    <row r="34" spans="1:19" s="32" customFormat="1" ht="30" customHeight="1">
      <c r="A34" s="31"/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</row>
    <row r="35" spans="1:19" s="32" customFormat="1" ht="12.75">
      <c r="A35" s="31" t="s">
        <v>60</v>
      </c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</row>
    <row r="36" spans="1:19" s="32" customFormat="1" ht="12.75">
      <c r="A36" s="31" t="s">
        <v>61</v>
      </c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</row>
    <row r="37" spans="1:19" s="32" customFormat="1" ht="12.75">
      <c r="A37" s="31"/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</row>
    <row r="38" spans="1:19" s="32" customFormat="1" ht="12.75">
      <c r="A38" s="31"/>
      <c r="B38" s="31" t="s">
        <v>62</v>
      </c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</row>
  </sheetData>
  <sheetProtection/>
  <mergeCells count="7">
    <mergeCell ref="B1:P1"/>
    <mergeCell ref="A2:P2"/>
    <mergeCell ref="B3:P3"/>
    <mergeCell ref="K4:P4"/>
    <mergeCell ref="C5:F5"/>
    <mergeCell ref="G5:J5"/>
    <mergeCell ref="K5:L5"/>
  </mergeCells>
  <printOptions horizontalCentered="1" verticalCentered="1"/>
  <pageMargins left="0" right="0" top="0" bottom="0" header="0" footer="0"/>
  <pageSetup horizontalDpi="600" verticalDpi="600" orientation="landscape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Central Bank of Nigeria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2010-08-27T10:10:23Z</dcterms:created>
  <dcterms:modified xsi:type="dcterms:W3CDTF">2010-08-27T10:12:09Z</dcterms:modified>
  <cp:category/>
  <cp:version/>
  <cp:contentType/>
  <cp:contentStatus/>
</cp:coreProperties>
</file>